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ibution Log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i val="1"/>
      <color rgb="00374151"/>
      <sz val="10"/>
    </font>
    <font>
      <name val="Calibri"/>
      <b val="1"/>
      <color rgb="00FFFFFF"/>
      <sz val="11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4" fillId="0" borderId="0" pivotButton="0" quotePrefix="0" xfId="0"/>
    <xf numFmtId="165" fontId="5" fillId="5" borderId="0" pivotButton="0" quotePrefix="0" xfId="0"/>
    <xf numFmtId="165" fontId="0" fillId="0" borderId="0" pivotButton="0" quotePrefix="0" xfId="0"/>
    <xf numFmtId="0" fontId="3" fillId="5" borderId="0" applyAlignment="1" pivotButton="0" quotePrefix="0" xfId="0">
      <alignment horizontal="center" vertical="center" wrapText="1"/>
    </xf>
    <xf numFmtId="0" fontId="4" fillId="0" borderId="1" pivotButton="0" quotePrefix="0" xfId="0"/>
    <xf numFmtId="1" fontId="0" fillId="4" borderId="1" pivotButton="0" quotePrefix="0" xfId="0"/>
    <xf numFmtId="165" fontId="0" fillId="0" borderId="1" pivotButton="0" quotePrefix="0" xfId="0"/>
    <xf numFmtId="165" fontId="0" fillId="0" borderId="1" applyAlignment="1" pivotButton="0" quotePrefix="0" xfId="0">
      <alignment horizontal="center" vertical="center" wrapText="1"/>
    </xf>
    <xf numFmtId="166" fontId="0" fillId="0" borderId="1" pivotButton="0" quotePrefix="0" xfId="0"/>
    <xf numFmtId="165" fontId="0" fillId="3" borderId="1" applyAlignment="1" pivotButton="0" quotePrefix="0" xfId="0">
      <alignment horizontal="center" vertical="center" wrapText="1"/>
    </xf>
    <xf numFmtId="0" fontId="5" fillId="5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4" pivotButton="0" quotePrefix="0" xfId="0"/>
  </cellXfs>
  <cellStyles count="1">
    <cellStyle name="Normal" xfId="0" builtinId="0" hidden="0"/>
  </cellStyles>
  <dxfs count="2">
    <dxf>
      <fill>
        <patternFill patternType="solid">
          <fgColor rgb="00D1FAE5"/>
        </patternFill>
      </fill>
    </dxf>
    <dxf>
      <font>
        <b val="1"/>
        <color rgb="007F1D1D"/>
      </font>
      <fill>
        <patternFill patternType="solid">
          <fgColor rgb="00FCA5A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Employee vs Employer Contributions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Dashboard'!C15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Dashboard'!$A$16:$A$27</f>
            </numRef>
          </cat>
          <val>
            <numRef>
              <f>'Summary Dashboard'!$C$16:$C$27</f>
            </numRef>
          </val>
        </ser>
        <ser>
          <idx val="1"/>
          <order val="1"/>
          <tx>
            <strRef>
              <f>'Summary Dashboard'!D15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'Summary Dashboard'!$A$16:$A$27</f>
            </numRef>
          </cat>
          <val>
            <numRef>
              <f>'Summary Dashboard'!$D$16:$D$27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Cumulative Total Contributions</a:t>
            </a:r>
          </a:p>
        </rich>
      </tx>
    </title>
    <plotArea>
      <lineChart>
        <grouping val="standard"/>
        <ser>
          <idx val="0"/>
          <order val="0"/>
          <tx>
            <strRef>
              <f>'Summary Dashboard'!F15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'Summary Dashboard'!$A$16:$A$27</f>
            </numRef>
          </cat>
          <val>
            <numRef>
              <f>'Summary Dashboard'!$F$16:$F$27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Cumulative 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Contribution Source Split (YTD)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'Summary Dashboard'!$A$5:$A$6</f>
            </numRef>
          </cat>
          <val>
            <numRef>
              <f>'Summary Dashboard'!$B$5:$B$6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15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33</row>
      <rowOff>0</rowOff>
    </from>
    <ext cx="64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51</row>
      <rowOff>0</rowOff>
    </from>
    <ext cx="432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26" customWidth="1" min="3" max="3"/>
    <col width="30" customWidth="1" min="4" max="4"/>
    <col width="13" customWidth="1" min="5" max="5"/>
    <col width="16" customWidth="1" min="6" max="6"/>
    <col width="26" customWidth="1" min="7" max="7"/>
    <col width="8" customWidth="1" min="8" max="8"/>
  </cols>
  <sheetData>
    <row r="1">
      <c r="A1" s="1" t="inlineStr">
        <is>
          <t>Solo 401(k) Contribution Tracker — Contribution Log</t>
        </is>
      </c>
    </row>
    <row r="2">
      <c r="A2" s="2" t="inlineStr">
        <is>
          <t>Business: Summit Builders LLC   |   EIN: 84-3910276   |   Plan Name: Summit Builders LLC Solo 401(k) Plan</t>
        </is>
      </c>
    </row>
    <row r="3"/>
    <row r="4">
      <c r="A4" s="3" t="inlineStr">
        <is>
          <t>Date</t>
        </is>
      </c>
      <c r="B4" s="3" t="inlineStr">
        <is>
          <t>Tax Year</t>
        </is>
      </c>
      <c r="C4" s="3" t="inlineStr">
        <is>
          <t>Contribution Type</t>
        </is>
      </c>
      <c r="D4" s="3" t="inlineStr">
        <is>
          <t>Description</t>
        </is>
      </c>
      <c r="E4" s="3" t="inlineStr">
        <is>
          <t>Amount</t>
        </is>
      </c>
      <c r="F4" s="3" t="inlineStr">
        <is>
          <t>Payment Method</t>
        </is>
      </c>
      <c r="G4" s="3" t="inlineStr">
        <is>
          <t>Notes</t>
        </is>
      </c>
      <c r="H4" s="3" t="inlineStr">
        <is>
          <t>Month</t>
        </is>
      </c>
    </row>
    <row r="5">
      <c r="A5" s="4" t="inlineStr">
        <is>
          <t>01/15/2026</t>
        </is>
      </c>
      <c r="B5" s="5" t="n">
        <v>2026</v>
      </c>
      <c r="C5" s="5" t="inlineStr">
        <is>
          <t>Employee Elective Deferral</t>
        </is>
      </c>
      <c r="D5" s="6" t="inlineStr">
        <is>
          <t>Payroll deferral - January</t>
        </is>
      </c>
      <c r="E5" s="7" t="n">
        <v>2000</v>
      </c>
      <c r="F5" s="5" t="inlineStr">
        <is>
          <t>ACH Transfer</t>
        </is>
      </c>
      <c r="G5" s="6" t="inlineStr">
        <is>
          <t>Q1 contribution</t>
        </is>
      </c>
      <c r="H5" s="5">
        <f>MONTH(A5)</f>
        <v/>
      </c>
    </row>
    <row r="6">
      <c r="A6" s="8" t="inlineStr">
        <is>
          <t>02/15/2026</t>
        </is>
      </c>
      <c r="B6" s="9" t="n">
        <v>2026</v>
      </c>
      <c r="C6" s="9" t="inlineStr">
        <is>
          <t>Employee Elective Deferral</t>
        </is>
      </c>
      <c r="D6" s="10" t="inlineStr">
        <is>
          <t>Payroll deferral - February</t>
        </is>
      </c>
      <c r="E6" s="7" t="n">
        <v>2000</v>
      </c>
      <c r="F6" s="9" t="inlineStr">
        <is>
          <t>ACH Transfer</t>
        </is>
      </c>
      <c r="G6" s="10" t="inlineStr"/>
      <c r="H6" s="9">
        <f>MONTH(A6)</f>
        <v/>
      </c>
    </row>
    <row r="7">
      <c r="A7" s="4" t="inlineStr">
        <is>
          <t>03/15/2026</t>
        </is>
      </c>
      <c r="B7" s="5" t="n">
        <v>2026</v>
      </c>
      <c r="C7" s="5" t="inlineStr">
        <is>
          <t>Employer Profit Sharing</t>
        </is>
      </c>
      <c r="D7" s="6" t="inlineStr">
        <is>
          <t>Q1 profit sharing contribution</t>
        </is>
      </c>
      <c r="E7" s="7" t="n">
        <v>8000</v>
      </c>
      <c r="F7" s="5" t="inlineStr">
        <is>
          <t>Wire Transfer</t>
        </is>
      </c>
      <c r="G7" s="6" t="inlineStr">
        <is>
          <t>Based on Q1 net profit</t>
        </is>
      </c>
      <c r="H7" s="5">
        <f>MONTH(A7)</f>
        <v/>
      </c>
    </row>
    <row r="8">
      <c r="A8" s="8" t="inlineStr">
        <is>
          <t>04/15/2026</t>
        </is>
      </c>
      <c r="B8" s="9" t="n">
        <v>2026</v>
      </c>
      <c r="C8" s="9" t="inlineStr">
        <is>
          <t>Employee Elective Deferral</t>
        </is>
      </c>
      <c r="D8" s="10" t="inlineStr">
        <is>
          <t>Payroll deferral - March/April</t>
        </is>
      </c>
      <c r="E8" s="7" t="n">
        <v>2500</v>
      </c>
      <c r="F8" s="9" t="inlineStr">
        <is>
          <t>ACH Transfer</t>
        </is>
      </c>
      <c r="G8" s="10" t="inlineStr"/>
      <c r="H8" s="9">
        <f>MONTH(A8)</f>
        <v/>
      </c>
    </row>
    <row r="9">
      <c r="A9" s="4" t="inlineStr">
        <is>
          <t>05/15/2026</t>
        </is>
      </c>
      <c r="B9" s="5" t="n">
        <v>2026</v>
      </c>
      <c r="C9" s="5" t="inlineStr">
        <is>
          <t>Employee Elective Deferral</t>
        </is>
      </c>
      <c r="D9" s="6" t="inlineStr">
        <is>
          <t>Payroll deferral - May</t>
        </is>
      </c>
      <c r="E9" s="7" t="n">
        <v>2000</v>
      </c>
      <c r="F9" s="5" t="inlineStr">
        <is>
          <t>ACH Transfer</t>
        </is>
      </c>
      <c r="G9" s="6" t="inlineStr"/>
      <c r="H9" s="5">
        <f>MONTH(A9)</f>
        <v/>
      </c>
    </row>
    <row r="10">
      <c r="A10" s="8" t="inlineStr">
        <is>
          <t>06/15/2026</t>
        </is>
      </c>
      <c r="B10" s="9" t="n">
        <v>2026</v>
      </c>
      <c r="C10" s="9" t="inlineStr">
        <is>
          <t>Employer Profit Sharing</t>
        </is>
      </c>
      <c r="D10" s="10" t="inlineStr">
        <is>
          <t>Q2 profit sharing contribution</t>
        </is>
      </c>
      <c r="E10" s="7" t="n">
        <v>8500</v>
      </c>
      <c r="F10" s="9" t="inlineStr">
        <is>
          <t>Wire Transfer</t>
        </is>
      </c>
      <c r="G10" s="10" t="inlineStr"/>
      <c r="H10" s="9">
        <f>MONTH(A10)</f>
        <v/>
      </c>
    </row>
    <row r="11">
      <c r="A11" s="4" t="inlineStr">
        <is>
          <t>07/15/2026</t>
        </is>
      </c>
      <c r="B11" s="5" t="n">
        <v>2026</v>
      </c>
      <c r="C11" s="5" t="inlineStr">
        <is>
          <t>Employee Elective Deferral</t>
        </is>
      </c>
      <c r="D11" s="6" t="inlineStr">
        <is>
          <t>Payroll deferral - June/July</t>
        </is>
      </c>
      <c r="E11" s="7" t="n">
        <v>2500</v>
      </c>
      <c r="F11" s="5" t="inlineStr">
        <is>
          <t>ACH Transfer</t>
        </is>
      </c>
      <c r="G11" s="6" t="inlineStr"/>
      <c r="H11" s="5">
        <f>MONTH(A11)</f>
        <v/>
      </c>
    </row>
    <row r="12">
      <c r="A12" s="8" t="inlineStr">
        <is>
          <t>08/15/2026</t>
        </is>
      </c>
      <c r="B12" s="9" t="n">
        <v>2026</v>
      </c>
      <c r="C12" s="9" t="inlineStr">
        <is>
          <t>Employee Elective Deferral</t>
        </is>
      </c>
      <c r="D12" s="10" t="inlineStr">
        <is>
          <t>Catch-up contribution</t>
        </is>
      </c>
      <c r="E12" s="7" t="n">
        <v>3000</v>
      </c>
      <c r="F12" s="9" t="inlineStr">
        <is>
          <t>ACH Transfer</t>
        </is>
      </c>
      <c r="G12" s="10" t="inlineStr">
        <is>
          <t>Age 50+ catch-up</t>
        </is>
      </c>
      <c r="H12" s="9">
        <f>MONTH(A12)</f>
        <v/>
      </c>
    </row>
    <row r="13">
      <c r="A13" s="4" t="inlineStr">
        <is>
          <t>09/15/2026</t>
        </is>
      </c>
      <c r="B13" s="5" t="n">
        <v>2026</v>
      </c>
      <c r="C13" s="5" t="inlineStr">
        <is>
          <t>Employer Profit Sharing</t>
        </is>
      </c>
      <c r="D13" s="6" t="inlineStr">
        <is>
          <t>Q3 profit sharing contribution</t>
        </is>
      </c>
      <c r="E13" s="7" t="n">
        <v>9000</v>
      </c>
      <c r="F13" s="5" t="inlineStr">
        <is>
          <t>Wire Transfer</t>
        </is>
      </c>
      <c r="G13" s="6" t="inlineStr"/>
      <c r="H13" s="5">
        <f>MONTH(A13)</f>
        <v/>
      </c>
    </row>
    <row r="14">
      <c r="A14" s="8" t="inlineStr">
        <is>
          <t>10/15/2026</t>
        </is>
      </c>
      <c r="B14" s="9" t="n">
        <v>2026</v>
      </c>
      <c r="C14" s="9" t="inlineStr">
        <is>
          <t>Employee Elective Deferral</t>
        </is>
      </c>
      <c r="D14" s="10" t="inlineStr">
        <is>
          <t>Payroll deferral - Sept/Oct</t>
        </is>
      </c>
      <c r="E14" s="7" t="n">
        <v>2500</v>
      </c>
      <c r="F14" s="9" t="inlineStr">
        <is>
          <t>ACH Transfer</t>
        </is>
      </c>
      <c r="G14" s="10" t="inlineStr"/>
      <c r="H14" s="9">
        <f>MONTH(A14)</f>
        <v/>
      </c>
    </row>
    <row r="15"/>
    <row r="16">
      <c r="D16" s="11" t="inlineStr">
        <is>
          <t>TOTAL CONTRIBUTIONS</t>
        </is>
      </c>
      <c r="E16" s="12">
        <f>SUM(E5:E14)</f>
        <v/>
      </c>
    </row>
    <row r="17">
      <c r="D17" t="inlineStr">
        <is>
          <t>Total Employee Elective Deferrals</t>
        </is>
      </c>
      <c r="E17" s="13">
        <f>SUMIF(C5:C14,"Employee Elective Deferral",E5:E14)</f>
        <v/>
      </c>
    </row>
    <row r="18">
      <c r="D18" t="inlineStr">
        <is>
          <t>Total Employer Profit Sharing</t>
        </is>
      </c>
      <c r="E18" s="13">
        <f>SUMIF(C5:C14,"Employer Profit Sharing",E5:E14)</f>
        <v/>
      </c>
    </row>
    <row r="19">
      <c r="D19" t="inlineStr">
        <is>
          <t>Number of Contribution Entries</t>
        </is>
      </c>
      <c r="E19">
        <f>COUNTA(A5:A14)</f>
        <v/>
      </c>
    </row>
  </sheetData>
  <mergeCells count="2">
    <mergeCell ref="A1:H1"/>
    <mergeCell ref="A2:H2"/>
  </mergeCells>
  <conditionalFormatting sqref="C5:C14">
    <cfRule type="expression" priority="1" dxfId="0">
      <formula>C5="Employer Profit Sharing"</formula>
    </cfRule>
  </conditionalFormatting>
  <dataValidations count="2">
    <dataValidation sqref="C5:C34" showErrorMessage="1" showInputMessage="1" allowBlank="1" type="list">
      <formula1>"Employee Elective Deferral,Employer Profit Sharing"</formula1>
    </dataValidation>
    <dataValidation sqref="F5:F34" showErrorMessage="1" showInputMessage="1" allowBlank="1" type="list">
      <formula1>"ACH Transfer,Wire Transfer,Check,Payroll Deduction"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12" customWidth="1" min="1" max="1"/>
    <col width="9" customWidth="1" min="2" max="2"/>
    <col width="18" customWidth="1" min="3" max="3"/>
    <col width="20" customWidth="1" min="4" max="4"/>
    <col width="14" customWidth="1" min="5" max="5"/>
    <col width="16" customWidth="1" min="6" max="6"/>
    <col width="10" customWidth="1" min="8" max="8"/>
    <col width="22" customWidth="1" min="9" max="9"/>
    <col width="14" customWidth="1" min="10" max="10"/>
    <col width="20" customWidth="1" min="11" max="11"/>
    <col width="18" customWidth="1" min="12" max="12"/>
  </cols>
  <sheetData>
    <row r="1">
      <c r="A1" s="1" t="inlineStr">
        <is>
          <t>Solo 401(k) Contribution Dashboard — Tax Year 2026</t>
        </is>
      </c>
    </row>
    <row r="2"/>
    <row r="3">
      <c r="A3" s="14" t="inlineStr">
        <is>
          <t>Key Contribution Metrics</t>
        </is>
      </c>
      <c r="H3" s="14" t="inlineStr">
        <is>
          <t>IRS Solo 401(k) Limit Reference (example figures)</t>
        </is>
      </c>
    </row>
    <row r="4">
      <c r="A4" s="15" t="inlineStr">
        <is>
          <t>Selected Tax Year</t>
        </is>
      </c>
      <c r="B4" s="16" t="n">
        <v>2026</v>
      </c>
      <c r="H4" s="3" t="inlineStr">
        <is>
          <t>Tax Year</t>
        </is>
      </c>
      <c r="I4" s="3" t="inlineStr">
        <is>
          <t>Employee Deferral Limit</t>
        </is>
      </c>
      <c r="J4" s="3" t="inlineStr">
        <is>
          <t>Catch-Up 50+</t>
        </is>
      </c>
      <c r="K4" s="3" t="inlineStr">
        <is>
          <t>Total Limit (Under 50)</t>
        </is>
      </c>
      <c r="L4" s="3" t="inlineStr">
        <is>
          <t>Total Limit (50+)</t>
        </is>
      </c>
    </row>
    <row r="5">
      <c r="A5" s="15" t="inlineStr">
        <is>
          <t>Total Employee Elective Deferrals</t>
        </is>
      </c>
      <c r="B5" s="17">
        <f>'Contribution Log'!E17</f>
        <v/>
      </c>
      <c r="H5" s="9" t="n">
        <v>2025</v>
      </c>
      <c r="I5" s="18" t="n">
        <v>23500</v>
      </c>
      <c r="J5" s="18" t="n">
        <v>7500</v>
      </c>
      <c r="K5" s="18" t="n">
        <v>70000</v>
      </c>
      <c r="L5" s="18" t="n">
        <v>77500</v>
      </c>
    </row>
    <row r="6">
      <c r="A6" s="15" t="inlineStr">
        <is>
          <t>Total Employer Profit Sharing</t>
        </is>
      </c>
      <c r="B6" s="17">
        <f>'Contribution Log'!E18</f>
        <v/>
      </c>
      <c r="H6" s="9" t="n">
        <v>2026</v>
      </c>
      <c r="I6" s="18" t="n">
        <v>24500</v>
      </c>
      <c r="J6" s="18" t="n">
        <v>8000</v>
      </c>
      <c r="K6" s="18" t="n">
        <v>72000</v>
      </c>
      <c r="L6" s="18" t="n">
        <v>80000</v>
      </c>
    </row>
    <row r="7">
      <c r="A7" s="15" t="inlineStr">
        <is>
          <t>Total Contributions (All Sources)</t>
        </is>
      </c>
      <c r="B7" s="17">
        <f>'Contribution Log'!E16</f>
        <v/>
      </c>
    </row>
    <row r="8">
      <c r="A8" s="15" t="inlineStr">
        <is>
          <t>IRS Employee Deferral Limit</t>
        </is>
      </c>
      <c r="B8" s="17">
        <f>VLOOKUP(B4,H5:L6,2,0)</f>
        <v/>
      </c>
    </row>
    <row r="9">
      <c r="A9" s="15" t="inlineStr">
        <is>
          <t>IRS Total Contribution Limit (50+)</t>
        </is>
      </c>
      <c r="B9" s="17">
        <f>VLOOKUP(B4,H5:L6,5,0)</f>
        <v/>
      </c>
    </row>
    <row r="10">
      <c r="A10" s="15" t="inlineStr">
        <is>
          <t>Remaining Employee Deferral Room</t>
        </is>
      </c>
      <c r="B10" s="17">
        <f>B8-B5</f>
        <v/>
      </c>
    </row>
    <row r="11">
      <c r="A11" s="15" t="inlineStr">
        <is>
          <t>Remaining Total Contribution Room</t>
        </is>
      </c>
      <c r="B11" s="17">
        <f>B9-B7</f>
        <v/>
      </c>
    </row>
    <row r="12">
      <c r="A12" s="15" t="inlineStr">
        <is>
          <t>% of Total Contribution Limit Used</t>
        </is>
      </c>
      <c r="B12" s="19">
        <f>IFERROR(B7/B9,0)</f>
        <v/>
      </c>
    </row>
    <row r="13"/>
    <row r="14">
      <c r="A14" s="14" t="inlineStr">
        <is>
          <t>Monthly Contribution Breakdown</t>
        </is>
      </c>
    </row>
    <row r="15">
      <c r="A15" s="3" t="inlineStr">
        <is>
          <t>Month</t>
        </is>
      </c>
      <c r="B15" s="3" t="inlineStr">
        <is>
          <t>Month #</t>
        </is>
      </c>
      <c r="C15" s="3" t="inlineStr">
        <is>
          <t>Employee Deferrals</t>
        </is>
      </c>
      <c r="D15" s="3" t="inlineStr">
        <is>
          <t>Employer Profit Sharing</t>
        </is>
      </c>
      <c r="E15" s="3" t="inlineStr">
        <is>
          <t>Total</t>
        </is>
      </c>
      <c r="F15" s="3" t="inlineStr">
        <is>
          <t>Cumulative Total</t>
        </is>
      </c>
    </row>
    <row r="16">
      <c r="A16" s="5" t="inlineStr">
        <is>
          <t>January</t>
        </is>
      </c>
      <c r="B16" s="5" t="n">
        <v>1</v>
      </c>
      <c r="C16" s="20">
        <f>SUMIFS('Contribution Log'!$E$5:$E$14,'Contribution Log'!$H$5:$H$14,B16,'Contribution Log'!$C$5:$C$14,"Employee Elective Deferral")</f>
        <v/>
      </c>
      <c r="D16" s="20">
        <f>SUMIFS('Contribution Log'!$E$5:$E$14,'Contribution Log'!$H$5:$H$14,B16,'Contribution Log'!$C$5:$C$14,"Employer Profit Sharing")</f>
        <v/>
      </c>
      <c r="E16" s="20">
        <f>C16+D16</f>
        <v/>
      </c>
      <c r="F16" s="20">
        <f>E16</f>
        <v/>
      </c>
    </row>
    <row r="17">
      <c r="A17" s="9" t="inlineStr">
        <is>
          <t>February</t>
        </is>
      </c>
      <c r="B17" s="9" t="n">
        <v>2</v>
      </c>
      <c r="C17" s="18">
        <f>SUMIFS('Contribution Log'!$E$5:$E$14,'Contribution Log'!$H$5:$H$14,B17,'Contribution Log'!$C$5:$C$14,"Employee Elective Deferral")</f>
        <v/>
      </c>
      <c r="D17" s="18">
        <f>SUMIFS('Contribution Log'!$E$5:$E$14,'Contribution Log'!$H$5:$H$14,B17,'Contribution Log'!$C$5:$C$14,"Employer Profit Sharing")</f>
        <v/>
      </c>
      <c r="E17" s="18">
        <f>C17+D17</f>
        <v/>
      </c>
      <c r="F17" s="18">
        <f>F16+E17</f>
        <v/>
      </c>
    </row>
    <row r="18">
      <c r="A18" s="5" t="inlineStr">
        <is>
          <t>March</t>
        </is>
      </c>
      <c r="B18" s="5" t="n">
        <v>3</v>
      </c>
      <c r="C18" s="20">
        <f>SUMIFS('Contribution Log'!$E$5:$E$14,'Contribution Log'!$H$5:$H$14,B18,'Contribution Log'!$C$5:$C$14,"Employee Elective Deferral")</f>
        <v/>
      </c>
      <c r="D18" s="20">
        <f>SUMIFS('Contribution Log'!$E$5:$E$14,'Contribution Log'!$H$5:$H$14,B18,'Contribution Log'!$C$5:$C$14,"Employer Profit Sharing")</f>
        <v/>
      </c>
      <c r="E18" s="20">
        <f>C18+D18</f>
        <v/>
      </c>
      <c r="F18" s="20">
        <f>F17+E18</f>
        <v/>
      </c>
    </row>
    <row r="19">
      <c r="A19" s="9" t="inlineStr">
        <is>
          <t>April</t>
        </is>
      </c>
      <c r="B19" s="9" t="n">
        <v>4</v>
      </c>
      <c r="C19" s="18">
        <f>SUMIFS('Contribution Log'!$E$5:$E$14,'Contribution Log'!$H$5:$H$14,B19,'Contribution Log'!$C$5:$C$14,"Employee Elective Deferral")</f>
        <v/>
      </c>
      <c r="D19" s="18">
        <f>SUMIFS('Contribution Log'!$E$5:$E$14,'Contribution Log'!$H$5:$H$14,B19,'Contribution Log'!$C$5:$C$14,"Employer Profit Sharing")</f>
        <v/>
      </c>
      <c r="E19" s="18">
        <f>C19+D19</f>
        <v/>
      </c>
      <c r="F19" s="18">
        <f>F18+E19</f>
        <v/>
      </c>
    </row>
    <row r="20">
      <c r="A20" s="5" t="inlineStr">
        <is>
          <t>May</t>
        </is>
      </c>
      <c r="B20" s="5" t="n">
        <v>5</v>
      </c>
      <c r="C20" s="20">
        <f>SUMIFS('Contribution Log'!$E$5:$E$14,'Contribution Log'!$H$5:$H$14,B20,'Contribution Log'!$C$5:$C$14,"Employee Elective Deferral")</f>
        <v/>
      </c>
      <c r="D20" s="20">
        <f>SUMIFS('Contribution Log'!$E$5:$E$14,'Contribution Log'!$H$5:$H$14,B20,'Contribution Log'!$C$5:$C$14,"Employer Profit Sharing")</f>
        <v/>
      </c>
      <c r="E20" s="20">
        <f>C20+D20</f>
        <v/>
      </c>
      <c r="F20" s="20">
        <f>F19+E20</f>
        <v/>
      </c>
    </row>
    <row r="21">
      <c r="A21" s="9" t="inlineStr">
        <is>
          <t>June</t>
        </is>
      </c>
      <c r="B21" s="9" t="n">
        <v>6</v>
      </c>
      <c r="C21" s="18">
        <f>SUMIFS('Contribution Log'!$E$5:$E$14,'Contribution Log'!$H$5:$H$14,B21,'Contribution Log'!$C$5:$C$14,"Employee Elective Deferral")</f>
        <v/>
      </c>
      <c r="D21" s="18">
        <f>SUMIFS('Contribution Log'!$E$5:$E$14,'Contribution Log'!$H$5:$H$14,B21,'Contribution Log'!$C$5:$C$14,"Employer Profit Sharing")</f>
        <v/>
      </c>
      <c r="E21" s="18">
        <f>C21+D21</f>
        <v/>
      </c>
      <c r="F21" s="18">
        <f>F20+E21</f>
        <v/>
      </c>
    </row>
    <row r="22">
      <c r="A22" s="5" t="inlineStr">
        <is>
          <t>July</t>
        </is>
      </c>
      <c r="B22" s="5" t="n">
        <v>7</v>
      </c>
      <c r="C22" s="20">
        <f>SUMIFS('Contribution Log'!$E$5:$E$14,'Contribution Log'!$H$5:$H$14,B22,'Contribution Log'!$C$5:$C$14,"Employee Elective Deferral")</f>
        <v/>
      </c>
      <c r="D22" s="20">
        <f>SUMIFS('Contribution Log'!$E$5:$E$14,'Contribution Log'!$H$5:$H$14,B22,'Contribution Log'!$C$5:$C$14,"Employer Profit Sharing")</f>
        <v/>
      </c>
      <c r="E22" s="20">
        <f>C22+D22</f>
        <v/>
      </c>
      <c r="F22" s="20">
        <f>F21+E22</f>
        <v/>
      </c>
    </row>
    <row r="23">
      <c r="A23" s="9" t="inlineStr">
        <is>
          <t>August</t>
        </is>
      </c>
      <c r="B23" s="9" t="n">
        <v>8</v>
      </c>
      <c r="C23" s="18">
        <f>SUMIFS('Contribution Log'!$E$5:$E$14,'Contribution Log'!$H$5:$H$14,B23,'Contribution Log'!$C$5:$C$14,"Employee Elective Deferral")</f>
        <v/>
      </c>
      <c r="D23" s="18">
        <f>SUMIFS('Contribution Log'!$E$5:$E$14,'Contribution Log'!$H$5:$H$14,B23,'Contribution Log'!$C$5:$C$14,"Employer Profit Sharing")</f>
        <v/>
      </c>
      <c r="E23" s="18">
        <f>C23+D23</f>
        <v/>
      </c>
      <c r="F23" s="18">
        <f>F22+E23</f>
        <v/>
      </c>
    </row>
    <row r="24">
      <c r="A24" s="5" t="inlineStr">
        <is>
          <t>September</t>
        </is>
      </c>
      <c r="B24" s="5" t="n">
        <v>9</v>
      </c>
      <c r="C24" s="20">
        <f>SUMIFS('Contribution Log'!$E$5:$E$14,'Contribution Log'!$H$5:$H$14,B24,'Contribution Log'!$C$5:$C$14,"Employee Elective Deferral")</f>
        <v/>
      </c>
      <c r="D24" s="20">
        <f>SUMIFS('Contribution Log'!$E$5:$E$14,'Contribution Log'!$H$5:$H$14,B24,'Contribution Log'!$C$5:$C$14,"Employer Profit Sharing")</f>
        <v/>
      </c>
      <c r="E24" s="20">
        <f>C24+D24</f>
        <v/>
      </c>
      <c r="F24" s="20">
        <f>F23+E24</f>
        <v/>
      </c>
    </row>
    <row r="25">
      <c r="A25" s="9" t="inlineStr">
        <is>
          <t>October</t>
        </is>
      </c>
      <c r="B25" s="9" t="n">
        <v>10</v>
      </c>
      <c r="C25" s="18">
        <f>SUMIFS('Contribution Log'!$E$5:$E$14,'Contribution Log'!$H$5:$H$14,B25,'Contribution Log'!$C$5:$C$14,"Employee Elective Deferral")</f>
        <v/>
      </c>
      <c r="D25" s="18">
        <f>SUMIFS('Contribution Log'!$E$5:$E$14,'Contribution Log'!$H$5:$H$14,B25,'Contribution Log'!$C$5:$C$14,"Employer Profit Sharing")</f>
        <v/>
      </c>
      <c r="E25" s="18">
        <f>C25+D25</f>
        <v/>
      </c>
      <c r="F25" s="18">
        <f>F24+E25</f>
        <v/>
      </c>
    </row>
    <row r="26">
      <c r="A26" s="5" t="inlineStr">
        <is>
          <t>November</t>
        </is>
      </c>
      <c r="B26" s="5" t="n">
        <v>11</v>
      </c>
      <c r="C26" s="20">
        <f>SUMIFS('Contribution Log'!$E$5:$E$14,'Contribution Log'!$H$5:$H$14,B26,'Contribution Log'!$C$5:$C$14,"Employee Elective Deferral")</f>
        <v/>
      </c>
      <c r="D26" s="20">
        <f>SUMIFS('Contribution Log'!$E$5:$E$14,'Contribution Log'!$H$5:$H$14,B26,'Contribution Log'!$C$5:$C$14,"Employer Profit Sharing")</f>
        <v/>
      </c>
      <c r="E26" s="20">
        <f>C26+D26</f>
        <v/>
      </c>
      <c r="F26" s="20">
        <f>F25+E26</f>
        <v/>
      </c>
    </row>
    <row r="27">
      <c r="A27" s="9" t="inlineStr">
        <is>
          <t>December</t>
        </is>
      </c>
      <c r="B27" s="9" t="n">
        <v>12</v>
      </c>
      <c r="C27" s="18">
        <f>SUMIFS('Contribution Log'!$E$5:$E$14,'Contribution Log'!$H$5:$H$14,B27,'Contribution Log'!$C$5:$C$14,"Employee Elective Deferral")</f>
        <v/>
      </c>
      <c r="D27" s="18">
        <f>SUMIFS('Contribution Log'!$E$5:$E$14,'Contribution Log'!$H$5:$H$14,B27,'Contribution Log'!$C$5:$C$14,"Employer Profit Sharing")</f>
        <v/>
      </c>
      <c r="E27" s="18">
        <f>C27+D27</f>
        <v/>
      </c>
      <c r="F27" s="18">
        <f>F26+E27</f>
        <v/>
      </c>
    </row>
  </sheetData>
  <mergeCells count="4">
    <mergeCell ref="A1:F1"/>
    <mergeCell ref="H3:L3"/>
    <mergeCell ref="A3:D3"/>
    <mergeCell ref="A14:F14"/>
  </mergeCells>
  <conditionalFormatting sqref="B10:B11">
    <cfRule type="expression" priority="1" dxfId="1">
      <formula>B10&lt;0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8" customWidth="1" min="1" max="1"/>
    <col width="90" customWidth="1" min="2" max="2"/>
  </cols>
  <sheetData>
    <row r="1">
      <c r="A1" s="1" t="inlineStr">
        <is>
          <t>Solo 401(k) Contribution Tracker — Instructions</t>
        </is>
      </c>
    </row>
    <row r="2"/>
    <row r="3">
      <c r="A3" s="21" t="inlineStr">
        <is>
          <t>Overview</t>
        </is>
      </c>
    </row>
    <row r="4" ht="60" customHeight="1">
      <c r="A4" s="22" t="inlineStr"/>
      <c r="B4" s="23" t="n"/>
    </row>
    <row r="5"/>
    <row r="6">
      <c r="A6" s="21" t="inlineStr">
        <is>
          <t>Contribution Log Sheet</t>
        </is>
      </c>
    </row>
    <row r="7" ht="60" customHeight="1">
      <c r="A7" s="22" t="inlineStr"/>
      <c r="B7" s="23" t="n"/>
    </row>
    <row r="8"/>
    <row r="9">
      <c r="A9" s="21" t="inlineStr">
        <is>
          <t>Summary Dashboard Sheet</t>
        </is>
      </c>
    </row>
    <row r="10" ht="60" customHeight="1">
      <c r="A10" s="22" t="inlineStr"/>
      <c r="B10" s="23" t="n"/>
    </row>
    <row r="11"/>
    <row r="12">
      <c r="A12" s="21" t="inlineStr">
        <is>
          <t>Monthly Breakdown &amp; Charts</t>
        </is>
      </c>
    </row>
    <row r="13" ht="60" customHeight="1">
      <c r="A13" s="22" t="inlineStr"/>
      <c r="B13" s="23" t="n"/>
    </row>
    <row r="14"/>
    <row r="15">
      <c r="A15" s="21" t="inlineStr">
        <is>
          <t>IRS Limit Reference Table</t>
        </is>
      </c>
    </row>
    <row r="16" ht="60" customHeight="1">
      <c r="A16" s="22" t="inlineStr"/>
      <c r="B16" s="23" t="n"/>
    </row>
    <row r="17"/>
    <row r="18">
      <c r="A18" s="21" t="inlineStr">
        <is>
          <t>Best Practices</t>
        </is>
      </c>
    </row>
    <row r="19" ht="60" customHeight="1">
      <c r="A19" s="22" t="inlineStr"/>
      <c r="B19" s="23" t="n"/>
    </row>
  </sheetData>
  <mergeCells count="13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2026-07-16T20:03:34Z</dcterms:created>
  <dcterms:modified xmlns:dcterms="http://purl.org/dc/terms/" xmlns:xsi="http://www.w3.org/2001/XMLSchema-instance" xsi:type="dcterms:W3CDTF">2026-07-16T20:03:34Z</dcterms:modified>
</cp:coreProperties>
</file>