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SE Tax Worksheet" sheetId="2" state="visible" r:id="rId2"/>
    <sheet xmlns:r="http://schemas.openxmlformats.org/officeDocument/2006/relationships" name="Summary Dashboa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"/>
    <numFmt numFmtId="165" formatCode="0.0000"/>
    <numFmt numFmtId="166" formatCode="MM/DD/YYYY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10"/>
    </font>
    <font>
      <name val="Calibri"/>
      <color rgb="001E293B"/>
      <sz val="10"/>
    </font>
    <font>
      <name val="Calibri"/>
      <b val="1"/>
      <color rgb="001E293B"/>
      <sz val="10"/>
    </font>
    <font>
      <name val="Calibri"/>
      <b val="1"/>
      <color rgb="00FFFFFF"/>
      <sz val="11"/>
    </font>
    <font>
      <name val="Calibri"/>
      <b val="1"/>
      <color rgb="00FFFFFF"/>
      <sz val="15"/>
    </font>
    <font>
      <name val="Calibri"/>
      <b val="1"/>
      <color rgb="00FFFFFF"/>
      <sz val="12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D80621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EFF6FF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/>
      <right/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2" fillId="3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center" vertical="center" wrapText="1"/>
    </xf>
    <xf numFmtId="10" fontId="3" fillId="4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center" vertical="center" wrapText="1"/>
    </xf>
    <xf numFmtId="10" fontId="3" fillId="5" borderId="1" applyAlignment="1" pivotButton="0" quotePrefix="0" xfId="0">
      <alignment horizontal="center" vertical="center" wrapText="1"/>
    </xf>
    <xf numFmtId="165" fontId="3" fillId="5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left" vertical="center" wrapText="1"/>
    </xf>
    <xf numFmtId="164" fontId="3" fillId="4" borderId="1" applyAlignment="1" pivotButton="0" quotePrefix="0" xfId="0">
      <alignment horizontal="right" vertical="center"/>
    </xf>
    <xf numFmtId="164" fontId="3" fillId="7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left" vertical="center" wrapText="1"/>
    </xf>
    <xf numFmtId="164" fontId="3" fillId="5" borderId="1" applyAlignment="1" pivotButton="0" quotePrefix="0" xfId="0">
      <alignment horizontal="right" vertical="center"/>
    </xf>
    <xf numFmtId="10" fontId="3" fillId="7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right" vertical="center"/>
    </xf>
    <xf numFmtId="164" fontId="2" fillId="2" borderId="1" applyAlignment="1" pivotButton="0" quotePrefix="0" xfId="0">
      <alignment horizontal="right" vertical="center"/>
    </xf>
    <xf numFmtId="164" fontId="2" fillId="3" borderId="1" applyAlignment="1" pivotButton="0" quotePrefix="0" xfId="0">
      <alignment horizontal="right" vertical="center"/>
    </xf>
    <xf numFmtId="164" fontId="5" fillId="2" borderId="1" applyAlignment="1" pivotButton="0" quotePrefix="0" xfId="0">
      <alignment horizontal="center" vertical="center" wrapText="1"/>
    </xf>
    <xf numFmtId="1" fontId="3" fillId="7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2"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16A34A"/>
        <sz val="10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Gross Receipts vs Business Expenses by Payer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'Summary Dashboard'!C20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'Summary Dashboard'!$B$21:$B$30</f>
            </numRef>
          </cat>
          <val>
            <numRef>
              <f>'Summary Dashboard'!$C$21:$C$30</f>
            </numRef>
          </val>
        </ser>
        <ser>
          <idx val="1"/>
          <order val="1"/>
          <tx>
            <strRef>
              <f>'Summary Dashboard'!D20</f>
            </strRef>
          </tx>
          <spPr>
            <a:solidFill xmlns:a="http://schemas.openxmlformats.org/drawingml/2006/main">
              <a:srgbClr val="D80621"/>
            </a:solidFill>
            <a:ln xmlns:a="http://schemas.openxmlformats.org/drawingml/2006/main">
              <a:prstDash val="solid"/>
            </a:ln>
          </spPr>
          <cat>
            <numRef>
              <f>'Summary Dashboard'!$B$21:$B$30</f>
            </numRef>
          </cat>
          <val>
            <numRef>
              <f>'Summary Dashboard'!$D$21:$D$30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Client / Payer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Amount (USD)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Net Profit Share by Client / Payer</a:t>
            </a:r>
          </a:p>
        </rich>
      </tx>
    </title>
    <plotArea>
      <pieChart>
        <varyColors val="1"/>
        <ser>
          <idx val="0"/>
          <order val="0"/>
          <tx>
            <strRef>
              <f>'Summary Dashboard'!D20</f>
            </strRef>
          </tx>
          <spPr>
            <a:ln xmlns:a="http://schemas.openxmlformats.org/drawingml/2006/main">
              <a:prstDash val="solid"/>
            </a:ln>
          </spPr>
          <cat>
            <numRef>
              <f>'Summary Dashboard'!$B$21:$B$30</f>
            </numRef>
          </cat>
          <val>
            <numRef>
              <f>'Summary Dashboard'!$D$21:$D$30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Cumulative SE Income Over Time</a:t>
            </a:r>
          </a:p>
        </rich>
      </tx>
    </title>
    <plotArea>
      <lineChart>
        <grouping val="standard"/>
        <ser>
          <idx val="0"/>
          <order val="0"/>
          <tx>
            <strRef>
              <f>'Summary Dashboard'!G20</f>
            </strRef>
          </tx>
          <spPr>
            <a:ln xmlns:a="http://schemas.openxmlformats.org/drawingml/2006/main" w="25000">
              <a:solidFill>
                <a:srgbClr val="1E293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'Summary Dashboard'!$B$21:$B$30</f>
            </numRef>
          </cat>
          <val>
            <numRef>
              <f>'Summary Dashboard'!$G$21:$G$30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Transaction #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Cumulative SE Income (USD)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1</col>
      <colOff>0</colOff>
      <row>32</row>
      <rowOff>0</rowOff>
    </from>
    <ext cx="7920000" cy="46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32</row>
      <rowOff>0</rowOff>
    </from>
    <ext cx="5760000" cy="46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</col>
      <colOff>0</colOff>
      <row>51</row>
      <rowOff>0</rowOff>
    </from>
    <ext cx="7920000" cy="46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52" customWidth="1" min="3" max="3"/>
    <col width="4" customWidth="1" min="4" max="4"/>
  </cols>
  <sheetData>
    <row r="1" ht="36" customHeight="1">
      <c r="B1" s="1" t="inlineStr">
        <is>
          <t>Schedule SE Self-Employment Tax Worksheet — Instructions</t>
        </is>
      </c>
      <c r="C1" s="38" t="n"/>
    </row>
    <row r="2"/>
    <row r="3" ht="18" customHeight="1">
      <c r="B3" s="3" t="inlineStr">
        <is>
          <t>WHAT IS SCHEDULE SE?</t>
        </is>
      </c>
      <c r="C3" s="38" t="n"/>
    </row>
    <row r="4" ht="18" customHeight="1">
      <c r="B4" s="4" t="inlineStr">
        <is>
          <t>Schedule SE (Form 1040) is used by self-employed individuals to calculate the self-employment (SE) tax owed to the IRS. SE tax covers Social Security and Medicare contributions for those who work for themselves.</t>
        </is>
      </c>
      <c r="C4" s="38" t="n"/>
    </row>
    <row r="5" ht="18" customHeight="1">
      <c r="B5" s="5" t="inlineStr"/>
      <c r="C5" s="38" t="n"/>
    </row>
    <row r="6" ht="18" customHeight="1">
      <c r="B6" s="3" t="inlineStr">
        <is>
          <t>HOW TO USE THIS WORKBOOK</t>
        </is>
      </c>
      <c r="C6" s="38" t="n"/>
    </row>
    <row r="7" ht="18" customHeight="1">
      <c r="B7" s="5" t="inlineStr">
        <is>
          <t>1. Fill in the reference box below with your name, tax year, filing status, and primary business name.</t>
        </is>
      </c>
      <c r="C7" s="38" t="n"/>
    </row>
    <row r="8" ht="18" customHeight="1">
      <c r="B8" s="4" t="inlineStr">
        <is>
          <t>2. Navigate to the 'SE Tax Worksheet' tab and enter your income and expense transactions.</t>
        </is>
      </c>
      <c r="C8" s="38" t="n"/>
    </row>
    <row r="9" ht="18" customHeight="1">
      <c r="B9" s="5" t="inlineStr">
        <is>
          <t>3. Mark 'Y' in the 'SE Eligible?' column for income that qualifies for self-employment tax.</t>
        </is>
      </c>
      <c r="C9" s="38" t="n"/>
    </row>
    <row r="10" ht="18" customHeight="1">
      <c r="B10" s="4" t="inlineStr">
        <is>
          <t>4. The tax calculator section on the right computes your SE tax automatically.</t>
        </is>
      </c>
      <c r="C10" s="38" t="n"/>
    </row>
    <row r="11" ht="18" customHeight="1">
      <c r="B11" s="5" t="inlineStr">
        <is>
          <t>5. Review the 'Summary Dashboard' tab for totals, charts, and quarterly payment estimates.</t>
        </is>
      </c>
      <c r="C11" s="38" t="n"/>
    </row>
    <row r="12" ht="18" customHeight="1">
      <c r="B12" s="4" t="inlineStr"/>
      <c r="C12" s="38" t="n"/>
    </row>
    <row r="13" ht="18" customHeight="1">
      <c r="B13" s="3" t="inlineStr">
        <is>
          <t>INPUTS NEEDED</t>
        </is>
      </c>
      <c r="C13" s="38" t="n"/>
    </row>
    <row r="14" ht="18" customHeight="1">
      <c r="B14" s="4" t="inlineStr">
        <is>
          <t>• Schedule C (Profit or Loss from Business) — net profit or loss from your business.</t>
        </is>
      </c>
      <c r="C14" s="38" t="n"/>
    </row>
    <row r="15" ht="18" customHeight="1">
      <c r="B15" s="5" t="inlineStr">
        <is>
          <t>• 1099-NEC — nonemployee compensation from clients/payers.</t>
        </is>
      </c>
      <c r="C15" s="38" t="n"/>
    </row>
    <row r="16" ht="18" customHeight="1">
      <c r="B16" s="4" t="inlineStr">
        <is>
          <t>• 1099-MISC — miscellaneous income (rents, prizes, etc.) that may be SE-eligible.</t>
        </is>
      </c>
      <c r="C16" s="38" t="n"/>
    </row>
    <row r="17" ht="18" customHeight="1">
      <c r="B17" s="5" t="inlineStr">
        <is>
          <t>• Business receipts, invoices, and expense records.</t>
        </is>
      </c>
      <c r="C17" s="38" t="n"/>
    </row>
    <row r="18" ht="18" customHeight="1">
      <c r="B18" s="4" t="inlineStr"/>
      <c r="C18" s="38" t="n"/>
    </row>
    <row r="19" ht="18" customHeight="1">
      <c r="B19" s="3" t="inlineStr">
        <is>
          <t>SELF-EMPLOYMENT TAX RULES (2026)</t>
        </is>
      </c>
      <c r="C19" s="38" t="n"/>
    </row>
    <row r="20" ht="18" customHeight="1">
      <c r="B20" s="4" t="inlineStr">
        <is>
          <t>• Combined SE tax rate: 15.3% (12.4% Social Security + 2.9% Medicare).</t>
        </is>
      </c>
      <c r="C20" s="38" t="n"/>
    </row>
    <row r="21" ht="18" customHeight="1">
      <c r="B21" s="5" t="inlineStr">
        <is>
          <t>• Only 92.35% of net self-employment earnings are subject to SE tax.</t>
        </is>
      </c>
      <c r="C21" s="38" t="n"/>
    </row>
    <row r="22" ht="18" customHeight="1">
      <c r="B22" s="4" t="inlineStr">
        <is>
          <t>• Social Security tax applies only up to the SS wage base ($176,100 for 2026).</t>
        </is>
      </c>
      <c r="C22" s="38" t="n"/>
    </row>
    <row r="23" ht="18" customHeight="1">
      <c r="B23" s="5" t="inlineStr">
        <is>
          <t>• Medicare tax of 2.9% applies to ALL net earnings (no cap).</t>
        </is>
      </c>
      <c r="C23" s="38" t="n"/>
    </row>
    <row r="24" ht="18" customHeight="1">
      <c r="B24" s="4" t="inlineStr">
        <is>
          <t>• Additional Medicare Tax of 0.9% applies above $200,000 (single) / $250,000 (MFJ) — not included here.</t>
        </is>
      </c>
      <c r="C24" s="38" t="n"/>
    </row>
    <row r="25" ht="18" customHeight="1">
      <c r="B25" s="5" t="inlineStr">
        <is>
          <t>• You may deduct one-half of SE tax on Schedule 1, Line 15 of Form 1040.</t>
        </is>
      </c>
      <c r="C25" s="38" t="n"/>
    </row>
    <row r="26" ht="18" customHeight="1">
      <c r="B26" s="4" t="inlineStr"/>
      <c r="C26" s="38" t="n"/>
    </row>
    <row r="27" ht="18" customHeight="1">
      <c r="B27" s="3" t="inlineStr">
        <is>
          <t>QUARTERLY ESTIMATED TAX PAYMENTS</t>
        </is>
      </c>
      <c r="C27" s="38" t="n"/>
    </row>
    <row r="28" ht="18" customHeight="1">
      <c r="B28" s="4" t="inlineStr">
        <is>
          <t>• Use Form 1040-ES to make quarterly estimated tax payments to the IRS.</t>
        </is>
      </c>
      <c r="C28" s="38" t="n"/>
    </row>
    <row r="29" ht="18" customHeight="1">
      <c r="B29" s="5" t="inlineStr">
        <is>
          <t>• 2026 due dates: April 15, June 16, September 15, January 15 (2027).</t>
        </is>
      </c>
      <c r="C29" s="38" t="n"/>
    </row>
    <row r="30" ht="18" customHeight="1">
      <c r="B30" s="4" t="inlineStr">
        <is>
          <t>• Underpayment penalties may apply if quarterly payments are not made timely.</t>
        </is>
      </c>
      <c r="C30" s="38" t="n"/>
    </row>
    <row r="31" ht="18" customHeight="1">
      <c r="B31" s="5" t="inlineStr">
        <is>
          <t>• Consult a licensed CPA or tax professional for personalized advice.</t>
        </is>
      </c>
      <c r="C31" s="38" t="n"/>
    </row>
    <row r="32"/>
    <row r="33">
      <c r="B33" s="6" t="inlineStr">
        <is>
          <t>TAXPAYER REFERENCE BOX</t>
        </is>
      </c>
      <c r="C33" s="38" t="n"/>
    </row>
    <row r="34" ht="18" customHeight="1">
      <c r="B34" s="7" t="inlineStr">
        <is>
          <t>Tax Year</t>
        </is>
      </c>
      <c r="C34" s="8" t="inlineStr">
        <is>
          <t>2026</t>
        </is>
      </c>
    </row>
    <row r="35" ht="18" customHeight="1">
      <c r="B35" s="7" t="inlineStr">
        <is>
          <t>Taxpayer Name</t>
        </is>
      </c>
      <c r="C35" s="8" t="inlineStr">
        <is>
          <t>Michael Johnson</t>
        </is>
      </c>
    </row>
    <row r="36" ht="18" customHeight="1">
      <c r="B36" s="7" t="inlineStr">
        <is>
          <t>Filing Status</t>
        </is>
      </c>
      <c r="C36" s="8" t="inlineStr">
        <is>
          <t>Single</t>
        </is>
      </c>
    </row>
    <row r="37" ht="18" customHeight="1">
      <c r="B37" s="7" t="inlineStr">
        <is>
          <t>Primary Business Name</t>
        </is>
      </c>
      <c r="C37" s="8" t="inlineStr">
        <is>
          <t>Johnson Consulting LLC</t>
        </is>
      </c>
    </row>
    <row r="38"/>
    <row r="39">
      <c r="B39" s="9" t="inlineStr">
        <is>
          <t>2026 SE TAX RATE TABLE (used by VLOOKUP in worksheets)</t>
        </is>
      </c>
      <c r="C39" s="38" t="n"/>
    </row>
    <row r="40">
      <c r="B40" s="10" t="inlineStr">
        <is>
          <t>Filing Status</t>
        </is>
      </c>
      <c r="C40" s="10" t="inlineStr">
        <is>
          <t>SS Wage Base</t>
        </is>
      </c>
      <c r="D40" s="10" t="inlineStr">
        <is>
          <t>SS Rate</t>
        </is>
      </c>
      <c r="E40" s="10" t="inlineStr">
        <is>
          <t>Medicare Rate</t>
        </is>
      </c>
      <c r="F40" s="10" t="inlineStr">
        <is>
          <t>SE Factor</t>
        </is>
      </c>
    </row>
    <row r="41">
      <c r="B41" s="4" t="inlineStr">
        <is>
          <t>Single</t>
        </is>
      </c>
      <c r="C41" s="11" t="n">
        <v>176100</v>
      </c>
      <c r="D41" s="12" t="n">
        <v>0.124</v>
      </c>
      <c r="E41" s="12" t="n">
        <v>0.029</v>
      </c>
      <c r="F41" s="13" t="n">
        <v>0.9235</v>
      </c>
    </row>
    <row r="42">
      <c r="B42" s="5" t="inlineStr">
        <is>
          <t>Married Filing Jointly</t>
        </is>
      </c>
      <c r="C42" s="14" t="n">
        <v>176100</v>
      </c>
      <c r="D42" s="15" t="n">
        <v>0.124</v>
      </c>
      <c r="E42" s="15" t="n">
        <v>0.029</v>
      </c>
      <c r="F42" s="16" t="n">
        <v>0.9235</v>
      </c>
    </row>
    <row r="43">
      <c r="B43" s="4" t="inlineStr">
        <is>
          <t>Married Filing Separately</t>
        </is>
      </c>
      <c r="C43" s="11" t="n">
        <v>176100</v>
      </c>
      <c r="D43" s="12" t="n">
        <v>0.124</v>
      </c>
      <c r="E43" s="12" t="n">
        <v>0.029</v>
      </c>
      <c r="F43" s="13" t="n">
        <v>0.9235</v>
      </c>
    </row>
    <row r="44">
      <c r="B44" s="5" t="inlineStr">
        <is>
          <t>Head of Household</t>
        </is>
      </c>
      <c r="C44" s="14" t="n">
        <v>176100</v>
      </c>
      <c r="D44" s="15" t="n">
        <v>0.124</v>
      </c>
      <c r="E44" s="15" t="n">
        <v>0.029</v>
      </c>
      <c r="F44" s="16" t="n">
        <v>0.9235</v>
      </c>
    </row>
  </sheetData>
  <mergeCells count="32">
    <mergeCell ref="B1:C1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3:C33"/>
    <mergeCell ref="B39:C3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4"/>
  <sheetViews>
    <sheetView workbookViewId="0">
      <selection activeCell="A1" sqref="A1"/>
    </sheetView>
  </sheetViews>
  <sheetFormatPr baseColWidth="8" defaultRowHeight="15"/>
  <cols>
    <col width="12" customWidth="1" min="1" max="1"/>
    <col width="24" customWidth="1" min="2" max="2"/>
    <col width="20" customWidth="1" min="3" max="3"/>
    <col width="8" customWidth="1" min="4" max="4"/>
    <col width="20" customWidth="1" min="5" max="5"/>
    <col width="14" customWidth="1" min="6" max="6"/>
    <col width="16" customWidth="1" min="7" max="7"/>
    <col width="16" customWidth="1" min="8" max="8"/>
    <col width="12" customWidth="1" min="9" max="9"/>
    <col width="16" customWidth="1" min="10" max="10"/>
    <col width="22" customWidth="1" min="11" max="11"/>
    <col width="34" customWidth="1" min="13" max="13"/>
    <col width="18" customWidth="1" min="14" max="14"/>
  </cols>
  <sheetData>
    <row r="1" ht="36" customHeight="1">
      <c r="A1" s="17" t="inlineStr">
        <is>
          <t>Schedule SE — Self-Employment Tax Worksheet  |  Tax Year 2026</t>
        </is>
      </c>
      <c r="B1" s="39" t="n"/>
      <c r="C1" s="39" t="n"/>
      <c r="D1" s="39" t="n"/>
      <c r="E1" s="39" t="n"/>
      <c r="F1" s="39" t="n"/>
      <c r="G1" s="39" t="n"/>
      <c r="H1" s="39" t="n"/>
      <c r="I1" s="39" t="n"/>
      <c r="J1" s="39" t="n"/>
      <c r="K1" s="38" t="n"/>
      <c r="M1" s="18" t="inlineStr">
        <is>
          <t>SE Tax Calculator — 2026</t>
        </is>
      </c>
      <c r="N1" s="38" t="n"/>
    </row>
    <row r="2" ht="14" customHeight="1"/>
    <row r="3" ht="32" customHeight="1">
      <c r="A3" s="10" t="inlineStr">
        <is>
          <t>Tax Date</t>
        </is>
      </c>
      <c r="B3" s="10" t="inlineStr">
        <is>
          <t>Client / Payer</t>
        </is>
      </c>
      <c r="C3" s="10" t="inlineStr">
        <is>
          <t>City</t>
        </is>
      </c>
      <c r="D3" s="10" t="inlineStr">
        <is>
          <t>State</t>
        </is>
      </c>
      <c r="E3" s="10" t="inlineStr">
        <is>
          <t>Income Type</t>
        </is>
      </c>
      <c r="F3" s="10" t="inlineStr">
        <is>
          <t>Gross Receipts</t>
        </is>
      </c>
      <c r="G3" s="10" t="inlineStr">
        <is>
          <t>Business Expenses</t>
        </is>
      </c>
      <c r="H3" s="10" t="inlineStr">
        <is>
          <t>Net Profit / (Loss)</t>
        </is>
      </c>
      <c r="I3" s="10" t="inlineStr">
        <is>
          <t>SE Eligible?</t>
        </is>
      </c>
      <c r="J3" s="10" t="inlineStr">
        <is>
          <t>SE Income Included</t>
        </is>
      </c>
      <c r="K3" s="10" t="inlineStr">
        <is>
          <t>Notes</t>
        </is>
      </c>
      <c r="M3" s="19" t="inlineStr">
        <is>
          <t>Filing Status (from ref table)</t>
        </is>
      </c>
      <c r="N3" s="20" t="inlineStr">
        <is>
          <t>Single</t>
        </is>
      </c>
    </row>
    <row r="4">
      <c r="A4" s="21" t="inlineStr">
        <is>
          <t>01/15/2026</t>
        </is>
      </c>
      <c r="B4" s="4" t="inlineStr">
        <is>
          <t>Michael Johnson</t>
        </is>
      </c>
      <c r="C4" s="22" t="inlineStr">
        <is>
          <t>Austin</t>
        </is>
      </c>
      <c r="D4" s="22" t="inlineStr">
        <is>
          <t>TX</t>
        </is>
      </c>
      <c r="E4" s="4" t="inlineStr">
        <is>
          <t>Consulting</t>
        </is>
      </c>
      <c r="F4" s="23" t="n">
        <v>18500</v>
      </c>
      <c r="G4" s="23" t="n">
        <v>2100</v>
      </c>
      <c r="H4" s="24">
        <f>F4-G4</f>
        <v/>
      </c>
      <c r="I4" s="22" t="inlineStr">
        <is>
          <t>Y</t>
        </is>
      </c>
      <c r="J4" s="24">
        <f>IF(I4="Y",H4,0)</f>
        <v/>
      </c>
      <c r="K4" s="4" t="inlineStr"/>
      <c r="M4" s="19" t="inlineStr">
        <is>
          <t>SS Wage Base (VLOOKUP)</t>
        </is>
      </c>
      <c r="N4" s="25">
        <f>IFERROR(VLOOKUP(N3,Instructions!$B$41:$F$44,2,0),176100)</f>
        <v/>
      </c>
    </row>
    <row r="5">
      <c r="A5" s="26" t="inlineStr">
        <is>
          <t>02/03/2026</t>
        </is>
      </c>
      <c r="B5" s="5" t="inlineStr">
        <is>
          <t>Jennifer Smith</t>
        </is>
      </c>
      <c r="C5" s="27" t="inlineStr">
        <is>
          <t>Denver</t>
        </is>
      </c>
      <c r="D5" s="27" t="inlineStr">
        <is>
          <t>CO</t>
        </is>
      </c>
      <c r="E5" s="5" t="inlineStr">
        <is>
          <t>Coaching</t>
        </is>
      </c>
      <c r="F5" s="28" t="n">
        <v>12000</v>
      </c>
      <c r="G5" s="28" t="n">
        <v>1400</v>
      </c>
      <c r="H5" s="29">
        <f>F5-G5</f>
        <v/>
      </c>
      <c r="I5" s="27" t="inlineStr">
        <is>
          <t>Y</t>
        </is>
      </c>
      <c r="J5" s="29">
        <f>IF(I5="Y",H5,0)</f>
        <v/>
      </c>
      <c r="K5" s="5" t="inlineStr"/>
      <c r="M5" s="19" t="inlineStr">
        <is>
          <t>SE Factor (92.35%)</t>
        </is>
      </c>
      <c r="N5" s="30">
        <f>IFERROR(VLOOKUP(N3,Instructions!$B$41:$F$44,5,0),0.9235)</f>
        <v/>
      </c>
    </row>
    <row r="6">
      <c r="A6" s="21" t="inlineStr">
        <is>
          <t>02/20/2026</t>
        </is>
      </c>
      <c r="B6" s="4" t="inlineStr">
        <is>
          <t>James Williams</t>
        </is>
      </c>
      <c r="C6" s="22" t="inlineStr">
        <is>
          <t>Columbus</t>
        </is>
      </c>
      <c r="D6" s="22" t="inlineStr">
        <is>
          <t>OH</t>
        </is>
      </c>
      <c r="E6" s="4" t="inlineStr">
        <is>
          <t>Freelance Design</t>
        </is>
      </c>
      <c r="F6" s="23" t="n">
        <v>9500</v>
      </c>
      <c r="G6" s="23" t="n">
        <v>8800</v>
      </c>
      <c r="H6" s="24">
        <f>F6-G6</f>
        <v/>
      </c>
      <c r="I6" s="22" t="inlineStr">
        <is>
          <t>Y</t>
        </is>
      </c>
      <c r="J6" s="24">
        <f>IF(I6="Y",H6,0)</f>
        <v/>
      </c>
      <c r="K6" s="4" t="inlineStr"/>
      <c r="M6" s="31" t="inlineStr"/>
      <c r="N6" s="32" t="n"/>
    </row>
    <row r="7">
      <c r="A7" s="26" t="inlineStr">
        <is>
          <t>03/10/2026</t>
        </is>
      </c>
      <c r="B7" s="5" t="inlineStr">
        <is>
          <t>Emily Brown</t>
        </is>
      </c>
      <c r="C7" s="27" t="inlineStr">
        <is>
          <t>Phoenix</t>
        </is>
      </c>
      <c r="D7" s="27" t="inlineStr">
        <is>
          <t>AZ</t>
        </is>
      </c>
      <c r="E7" s="5" t="inlineStr">
        <is>
          <t>Marketing</t>
        </is>
      </c>
      <c r="F7" s="28" t="n">
        <v>14750</v>
      </c>
      <c r="G7" s="28" t="n">
        <v>1850</v>
      </c>
      <c r="H7" s="29">
        <f>F7-G7</f>
        <v/>
      </c>
      <c r="I7" s="27" t="inlineStr">
        <is>
          <t>Y</t>
        </is>
      </c>
      <c r="J7" s="29">
        <f>IF(I7="Y",H7,0)</f>
        <v/>
      </c>
      <c r="K7" s="5" t="inlineStr"/>
      <c r="M7" s="19" t="inlineStr">
        <is>
          <t>Total SE Income (sum of included)</t>
        </is>
      </c>
      <c r="N7" s="33">
        <f>J14</f>
        <v/>
      </c>
    </row>
    <row r="8">
      <c r="A8" s="21" t="inlineStr">
        <is>
          <t>03/28/2026</t>
        </is>
      </c>
      <c r="B8" s="4" t="inlineStr">
        <is>
          <t>David Miller</t>
        </is>
      </c>
      <c r="C8" s="22" t="inlineStr">
        <is>
          <t>Atlanta</t>
        </is>
      </c>
      <c r="D8" s="22" t="inlineStr">
        <is>
          <t>GA</t>
        </is>
      </c>
      <c r="E8" s="4" t="inlineStr">
        <is>
          <t>IT Support</t>
        </is>
      </c>
      <c r="F8" s="23" t="n">
        <v>21000</v>
      </c>
      <c r="G8" s="23" t="n">
        <v>3200</v>
      </c>
      <c r="H8" s="24">
        <f>F8-G8</f>
        <v/>
      </c>
      <c r="I8" s="22" t="inlineStr">
        <is>
          <t>Y</t>
        </is>
      </c>
      <c r="J8" s="24">
        <f>IF(I8="Y",H8,0)</f>
        <v/>
      </c>
      <c r="K8" s="4" t="inlineStr"/>
      <c r="M8" s="19" t="inlineStr">
        <is>
          <t>Net Earnings Subject to SE Tax</t>
        </is>
      </c>
      <c r="N8" s="25">
        <f>N7*N5</f>
        <v/>
      </c>
    </row>
    <row r="9">
      <c r="A9" s="26" t="inlineStr">
        <is>
          <t>04/14/2026</t>
        </is>
      </c>
      <c r="B9" s="5" t="inlineStr">
        <is>
          <t>Sarah Davis</t>
        </is>
      </c>
      <c r="C9" s="27" t="inlineStr">
        <is>
          <t>Seattle</t>
        </is>
      </c>
      <c r="D9" s="27" t="inlineStr">
        <is>
          <t>WA</t>
        </is>
      </c>
      <c r="E9" s="5" t="inlineStr">
        <is>
          <t>Copywriting</t>
        </is>
      </c>
      <c r="F9" s="28" t="n">
        <v>7800</v>
      </c>
      <c r="G9" s="28" t="n">
        <v>9200</v>
      </c>
      <c r="H9" s="29">
        <f>F9-G9</f>
        <v/>
      </c>
      <c r="I9" s="27" t="inlineStr">
        <is>
          <t>N</t>
        </is>
      </c>
      <c r="J9" s="29">
        <f>IF(I9="Y",H9,0)</f>
        <v/>
      </c>
      <c r="K9" s="5" t="inlineStr"/>
      <c r="M9" s="19" t="inlineStr">
        <is>
          <t>Social Security Tax (12.4%)</t>
        </is>
      </c>
      <c r="N9" s="25">
        <f>MIN(N8,N4)*0.124</f>
        <v/>
      </c>
    </row>
    <row r="10">
      <c r="A10" s="21" t="inlineStr">
        <is>
          <t>05/05/2026</t>
        </is>
      </c>
      <c r="B10" s="4" t="inlineStr">
        <is>
          <t>Robert Wilson</t>
        </is>
      </c>
      <c r="C10" s="22" t="inlineStr">
        <is>
          <t>Nashville</t>
        </is>
      </c>
      <c r="D10" s="22" t="inlineStr">
        <is>
          <t>TN</t>
        </is>
      </c>
      <c r="E10" s="4" t="inlineStr">
        <is>
          <t>Bookkeeping</t>
        </is>
      </c>
      <c r="F10" s="23" t="n">
        <v>11250</v>
      </c>
      <c r="G10" s="23" t="n">
        <v>1600</v>
      </c>
      <c r="H10" s="24">
        <f>F10-G10</f>
        <v/>
      </c>
      <c r="I10" s="22" t="inlineStr">
        <is>
          <t>Y</t>
        </is>
      </c>
      <c r="J10" s="24">
        <f>IF(I10="Y",H10,0)</f>
        <v/>
      </c>
      <c r="K10" s="4" t="inlineStr"/>
      <c r="M10" s="19" t="inlineStr">
        <is>
          <t>Medicare Tax (2.9%)</t>
        </is>
      </c>
      <c r="N10" s="25">
        <f>N8*0.029</f>
        <v/>
      </c>
    </row>
    <row r="11">
      <c r="A11" s="26" t="inlineStr">
        <is>
          <t>05/22/2026</t>
        </is>
      </c>
      <c r="B11" s="5" t="inlineStr">
        <is>
          <t>Ashley Taylor</t>
        </is>
      </c>
      <c r="C11" s="27" t="inlineStr">
        <is>
          <t>Charlotte</t>
        </is>
      </c>
      <c r="D11" s="27" t="inlineStr">
        <is>
          <t>NC</t>
        </is>
      </c>
      <c r="E11" s="5" t="inlineStr">
        <is>
          <t>Web Development</t>
        </is>
      </c>
      <c r="F11" s="28" t="n">
        <v>16400</v>
      </c>
      <c r="G11" s="28" t="n">
        <v>2900</v>
      </c>
      <c r="H11" s="29">
        <f>F11-G11</f>
        <v/>
      </c>
      <c r="I11" s="27" t="inlineStr">
        <is>
          <t>Y</t>
        </is>
      </c>
      <c r="J11" s="29">
        <f>IF(I11="Y",H11,0)</f>
        <v/>
      </c>
      <c r="K11" s="5" t="inlineStr"/>
      <c r="M11" s="3" t="inlineStr">
        <is>
          <t>Total Self-Employment Tax</t>
        </is>
      </c>
      <c r="N11" s="34">
        <f>N9+N10</f>
        <v/>
      </c>
    </row>
    <row r="12">
      <c r="A12" s="21" t="inlineStr">
        <is>
          <t>06/09/2026</t>
        </is>
      </c>
      <c r="B12" s="4" t="inlineStr">
        <is>
          <t>Christopher Anderson</t>
        </is>
      </c>
      <c r="C12" s="22" t="inlineStr">
        <is>
          <t>San Diego</t>
        </is>
      </c>
      <c r="D12" s="22" t="inlineStr">
        <is>
          <t>CA</t>
        </is>
      </c>
      <c r="E12" s="4" t="inlineStr">
        <is>
          <t>Training Webinar</t>
        </is>
      </c>
      <c r="F12" s="23" t="n">
        <v>8900</v>
      </c>
      <c r="G12" s="23" t="n">
        <v>650</v>
      </c>
      <c r="H12" s="24">
        <f>F12-G12</f>
        <v/>
      </c>
      <c r="I12" s="22" t="inlineStr">
        <is>
          <t>Y</t>
        </is>
      </c>
      <c r="J12" s="24">
        <f>IF(I12="Y",H12,0)</f>
        <v/>
      </c>
      <c r="K12" s="4" t="inlineStr"/>
      <c r="M12" s="19" t="inlineStr">
        <is>
          <t>Deductible Half of SE Tax</t>
        </is>
      </c>
      <c r="N12" s="25">
        <f>IFERROR(N11/2,0)</f>
        <v/>
      </c>
    </row>
    <row r="13">
      <c r="A13" s="26" t="inlineStr">
        <is>
          <t>06/18/2026</t>
        </is>
      </c>
      <c r="B13" s="5" t="inlineStr">
        <is>
          <t>Jessica Martinez</t>
        </is>
      </c>
      <c r="C13" s="27" t="inlineStr">
        <is>
          <t>Orlando</t>
        </is>
      </c>
      <c r="D13" s="27" t="inlineStr">
        <is>
          <t>FL</t>
        </is>
      </c>
      <c r="E13" s="5" t="inlineStr">
        <is>
          <t>Business Advisory</t>
        </is>
      </c>
      <c r="F13" s="28" t="n">
        <v>13600</v>
      </c>
      <c r="G13" s="28" t="n">
        <v>14200</v>
      </c>
      <c r="H13" s="29">
        <f>F13-G13</f>
        <v/>
      </c>
      <c r="I13" s="27" t="inlineStr">
        <is>
          <t>Y</t>
        </is>
      </c>
      <c r="J13" s="29">
        <f>IF(I13="Y",H13,0)</f>
        <v/>
      </c>
      <c r="K13" s="5" t="inlineStr"/>
      <c r="M13" s="31" t="inlineStr"/>
      <c r="N13" s="32" t="n"/>
    </row>
    <row r="14" ht="20" customHeight="1">
      <c r="A14" s="10" t="inlineStr">
        <is>
          <t>TOTALS</t>
        </is>
      </c>
      <c r="B14" s="10" t="n"/>
      <c r="C14" s="10" t="n"/>
      <c r="D14" s="10" t="n"/>
      <c r="E14" s="10" t="n"/>
      <c r="F14" s="35">
        <f>SUM(F4:F13)</f>
        <v/>
      </c>
      <c r="G14" s="35">
        <f>SUM(G4:G13)</f>
        <v/>
      </c>
      <c r="H14" s="35">
        <f>SUM(H4:H13)</f>
        <v/>
      </c>
      <c r="I14" s="10" t="n"/>
      <c r="J14" s="35">
        <f>SUM(J4:J13)</f>
        <v/>
      </c>
      <c r="K14" s="10" t="n"/>
      <c r="M14" s="19" t="inlineStr">
        <is>
          <t>Quarterly Estimated Payment</t>
        </is>
      </c>
      <c r="N14" s="25">
        <f>IFERROR(N11/4,0)</f>
        <v/>
      </c>
    </row>
  </sheetData>
  <mergeCells count="2">
    <mergeCell ref="A1:K1"/>
    <mergeCell ref="M1:N1"/>
  </mergeCells>
  <conditionalFormatting sqref="H4:H13">
    <cfRule type="expression" priority="1" dxfId="0" stopIfTrue="1">
      <formula>H4&lt;0</formula>
    </cfRule>
    <cfRule type="expression" priority="2" dxfId="1" stopIfTrue="1">
      <formula>H4&gt;0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0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22" customWidth="1" min="3" max="3"/>
    <col width="4" customWidth="1" min="4" max="4"/>
    <col width="32" customWidth="1" min="5" max="5"/>
    <col width="22" customWidth="1" min="6" max="6"/>
    <col width="20" customWidth="1" min="7" max="7"/>
  </cols>
  <sheetData>
    <row r="1" ht="36" customHeight="1">
      <c r="B1" s="17" t="inlineStr">
        <is>
          <t>Summary Dashboard — Schedule SE Self-Employment Tax 2026</t>
        </is>
      </c>
      <c r="C1" s="39" t="n"/>
      <c r="D1" s="39" t="n"/>
      <c r="E1" s="39" t="n"/>
      <c r="F1" s="38" t="n"/>
    </row>
    <row r="2"/>
    <row r="3">
      <c r="B3" s="6" t="inlineStr">
        <is>
          <t>KEY TAX METRICS</t>
        </is>
      </c>
      <c r="C3" s="38" t="n"/>
    </row>
    <row r="4" ht="18" customHeight="1">
      <c r="B4" s="7" t="inlineStr">
        <is>
          <t>Total Gross Receipts</t>
        </is>
      </c>
      <c r="C4" s="25">
        <f>'SE Tax Worksheet'!F14</f>
        <v/>
      </c>
    </row>
    <row r="5" ht="18" customHeight="1">
      <c r="B5" s="31" t="inlineStr">
        <is>
          <t>Total Business Expenses</t>
        </is>
      </c>
      <c r="C5" s="25">
        <f>'SE Tax Worksheet'!G14</f>
        <v/>
      </c>
    </row>
    <row r="6" ht="18" customHeight="1">
      <c r="B6" s="7" t="inlineStr">
        <is>
          <t>Net Profit / (Loss)</t>
        </is>
      </c>
      <c r="C6" s="25">
        <f>'SE Tax Worksheet'!H14</f>
        <v/>
      </c>
    </row>
    <row r="7" ht="18" customHeight="1">
      <c r="B7" s="31" t="inlineStr">
        <is>
          <t>Total SE Income Included</t>
        </is>
      </c>
      <c r="C7" s="25">
        <f>'SE Tax Worksheet'!J14</f>
        <v/>
      </c>
    </row>
    <row r="8" ht="18" customHeight="1">
      <c r="B8" s="7" t="inlineStr">
        <is>
          <t>Net Earnings (×92.35%)</t>
        </is>
      </c>
      <c r="C8" s="25">
        <f>'SE Tax Worksheet'!N8</f>
        <v/>
      </c>
    </row>
    <row r="9" ht="18" customHeight="1">
      <c r="B9" s="31" t="inlineStr">
        <is>
          <t>Estimated SE Tax</t>
        </is>
      </c>
      <c r="C9" s="25">
        <f>'SE Tax Worksheet'!N11</f>
        <v/>
      </c>
    </row>
    <row r="10" ht="18" customHeight="1">
      <c r="B10" s="7" t="inlineStr">
        <is>
          <t>Deductible Half of SE Tax</t>
        </is>
      </c>
      <c r="C10" s="25">
        <f>'SE Tax Worksheet'!N12</f>
        <v/>
      </c>
    </row>
    <row r="11" ht="18" customHeight="1">
      <c r="B11" s="31" t="inlineStr">
        <is>
          <t>Quarterly Estimated Payment</t>
        </is>
      </c>
      <c r="C11" s="25">
        <f>'SE Tax Worksheet'!N14</f>
        <v/>
      </c>
    </row>
    <row r="12" ht="18" customHeight="1">
      <c r="B12" s="7" t="inlineStr">
        <is>
          <t>Count of SE-Eligible Entries</t>
        </is>
      </c>
      <c r="C12" s="36">
        <f>COUNTIF('SE Tax Worksheet'!I4:I13,"Y")</f>
        <v/>
      </c>
    </row>
    <row r="13" ht="18" customHeight="1">
      <c r="B13" s="31" t="inlineStr">
        <is>
          <t>Average Gross Receipts/Entry</t>
        </is>
      </c>
      <c r="C13" s="25">
        <f>IFERROR(AVERAGE('SE Tax Worksheet'!F4:F13),0)</f>
        <v/>
      </c>
    </row>
    <row r="14" ht="18" customHeight="1">
      <c r="B14" s="7" t="inlineStr">
        <is>
          <t>Expense Ratio (Exp/Gross)</t>
        </is>
      </c>
      <c r="C14" s="30">
        <f>IFERROR('SE Tax Worksheet'!G14/'SE Tax Worksheet'!F14,0)</f>
        <v/>
      </c>
    </row>
    <row r="15" ht="18" customHeight="1">
      <c r="B15" s="31" t="inlineStr">
        <is>
          <t>SE Tax as % of Net Profit</t>
        </is>
      </c>
      <c r="C15" s="30">
        <f>IFERROR('SE Tax Worksheet'!N11/'SE Tax Worksheet'!H14,0)</f>
        <v/>
      </c>
    </row>
    <row r="16"/>
    <row r="17" ht="22" customHeight="1">
      <c r="B17" s="37">
        <f>IF('SE Tax Worksheet'!H14&lt;0,"⚠ Net Profit is NEGATIVE — review expenses","✔ Net Profit is positive — tax obligations apply")</f>
        <v/>
      </c>
      <c r="C17" s="38" t="n"/>
    </row>
    <row r="18"/>
    <row r="19">
      <c r="B19" s="10" t="inlineStr">
        <is>
          <t>CHART DATA (auto-linked from SE Tax Worksheet)</t>
        </is>
      </c>
      <c r="C19" s="39" t="n"/>
      <c r="D19" s="39" t="n"/>
      <c r="E19" s="39" t="n"/>
      <c r="F19" s="38" t="n"/>
    </row>
    <row r="20">
      <c r="B20" s="10" t="inlineStr">
        <is>
          <t>Client / Payer</t>
        </is>
      </c>
      <c r="C20" s="10" t="inlineStr">
        <is>
          <t>Gross Receipts</t>
        </is>
      </c>
      <c r="D20" s="10" t="inlineStr">
        <is>
          <t>Business Expenses</t>
        </is>
      </c>
      <c r="E20" s="10" t="inlineStr">
        <is>
          <t>Net Profit</t>
        </is>
      </c>
      <c r="F20" s="10" t="inlineStr">
        <is>
          <t>SE Income</t>
        </is>
      </c>
      <c r="G20" s="10" t="inlineStr">
        <is>
          <t>Cumulative SE Income</t>
        </is>
      </c>
    </row>
    <row r="21" ht="16" customHeight="1">
      <c r="B21" s="4">
        <f>'SE Tax Worksheet'!B4</f>
        <v/>
      </c>
      <c r="C21" s="24">
        <f>'SE Tax Worksheet'!F4</f>
        <v/>
      </c>
      <c r="D21" s="24">
        <f>'SE Tax Worksheet'!G4</f>
        <v/>
      </c>
      <c r="E21" s="24">
        <f>'SE Tax Worksheet'!H4</f>
        <v/>
      </c>
      <c r="F21" s="24">
        <f>'SE Tax Worksheet'!J4</f>
        <v/>
      </c>
      <c r="G21" s="24">
        <f>F21</f>
        <v/>
      </c>
    </row>
    <row r="22" ht="16" customHeight="1">
      <c r="B22" s="5">
        <f>'SE Tax Worksheet'!B5</f>
        <v/>
      </c>
      <c r="C22" s="29">
        <f>'SE Tax Worksheet'!F5</f>
        <v/>
      </c>
      <c r="D22" s="29">
        <f>'SE Tax Worksheet'!G5</f>
        <v/>
      </c>
      <c r="E22" s="29">
        <f>'SE Tax Worksheet'!H5</f>
        <v/>
      </c>
      <c r="F22" s="29">
        <f>'SE Tax Worksheet'!J5</f>
        <v/>
      </c>
      <c r="G22" s="29">
        <f>G21+F22</f>
        <v/>
      </c>
    </row>
    <row r="23" ht="16" customHeight="1">
      <c r="B23" s="4">
        <f>'SE Tax Worksheet'!B6</f>
        <v/>
      </c>
      <c r="C23" s="24">
        <f>'SE Tax Worksheet'!F6</f>
        <v/>
      </c>
      <c r="D23" s="24">
        <f>'SE Tax Worksheet'!G6</f>
        <v/>
      </c>
      <c r="E23" s="24">
        <f>'SE Tax Worksheet'!H6</f>
        <v/>
      </c>
      <c r="F23" s="24">
        <f>'SE Tax Worksheet'!J6</f>
        <v/>
      </c>
      <c r="G23" s="24">
        <f>G22+F23</f>
        <v/>
      </c>
    </row>
    <row r="24" ht="16" customHeight="1">
      <c r="B24" s="5">
        <f>'SE Tax Worksheet'!B7</f>
        <v/>
      </c>
      <c r="C24" s="29">
        <f>'SE Tax Worksheet'!F7</f>
        <v/>
      </c>
      <c r="D24" s="29">
        <f>'SE Tax Worksheet'!G7</f>
        <v/>
      </c>
      <c r="E24" s="29">
        <f>'SE Tax Worksheet'!H7</f>
        <v/>
      </c>
      <c r="F24" s="29">
        <f>'SE Tax Worksheet'!J7</f>
        <v/>
      </c>
      <c r="G24" s="29">
        <f>G23+F24</f>
        <v/>
      </c>
    </row>
    <row r="25" ht="16" customHeight="1">
      <c r="B25" s="4">
        <f>'SE Tax Worksheet'!B8</f>
        <v/>
      </c>
      <c r="C25" s="24">
        <f>'SE Tax Worksheet'!F8</f>
        <v/>
      </c>
      <c r="D25" s="24">
        <f>'SE Tax Worksheet'!G8</f>
        <v/>
      </c>
      <c r="E25" s="24">
        <f>'SE Tax Worksheet'!H8</f>
        <v/>
      </c>
      <c r="F25" s="24">
        <f>'SE Tax Worksheet'!J8</f>
        <v/>
      </c>
      <c r="G25" s="24">
        <f>G24+F25</f>
        <v/>
      </c>
    </row>
    <row r="26" ht="16" customHeight="1">
      <c r="B26" s="5">
        <f>'SE Tax Worksheet'!B9</f>
        <v/>
      </c>
      <c r="C26" s="29">
        <f>'SE Tax Worksheet'!F9</f>
        <v/>
      </c>
      <c r="D26" s="29">
        <f>'SE Tax Worksheet'!G9</f>
        <v/>
      </c>
      <c r="E26" s="29">
        <f>'SE Tax Worksheet'!H9</f>
        <v/>
      </c>
      <c r="F26" s="29">
        <f>'SE Tax Worksheet'!J9</f>
        <v/>
      </c>
      <c r="G26" s="29">
        <f>G25+F26</f>
        <v/>
      </c>
    </row>
    <row r="27" ht="16" customHeight="1">
      <c r="B27" s="4">
        <f>'SE Tax Worksheet'!B10</f>
        <v/>
      </c>
      <c r="C27" s="24">
        <f>'SE Tax Worksheet'!F10</f>
        <v/>
      </c>
      <c r="D27" s="24">
        <f>'SE Tax Worksheet'!G10</f>
        <v/>
      </c>
      <c r="E27" s="24">
        <f>'SE Tax Worksheet'!H10</f>
        <v/>
      </c>
      <c r="F27" s="24">
        <f>'SE Tax Worksheet'!J10</f>
        <v/>
      </c>
      <c r="G27" s="24">
        <f>G26+F27</f>
        <v/>
      </c>
    </row>
    <row r="28" ht="16" customHeight="1">
      <c r="B28" s="5">
        <f>'SE Tax Worksheet'!B11</f>
        <v/>
      </c>
      <c r="C28" s="29">
        <f>'SE Tax Worksheet'!F11</f>
        <v/>
      </c>
      <c r="D28" s="29">
        <f>'SE Tax Worksheet'!G11</f>
        <v/>
      </c>
      <c r="E28" s="29">
        <f>'SE Tax Worksheet'!H11</f>
        <v/>
      </c>
      <c r="F28" s="29">
        <f>'SE Tax Worksheet'!J11</f>
        <v/>
      </c>
      <c r="G28" s="29">
        <f>G27+F28</f>
        <v/>
      </c>
    </row>
    <row r="29" ht="16" customHeight="1">
      <c r="B29" s="4">
        <f>'SE Tax Worksheet'!B12</f>
        <v/>
      </c>
      <c r="C29" s="24">
        <f>'SE Tax Worksheet'!F12</f>
        <v/>
      </c>
      <c r="D29" s="24">
        <f>'SE Tax Worksheet'!G12</f>
        <v/>
      </c>
      <c r="E29" s="24">
        <f>'SE Tax Worksheet'!H12</f>
        <v/>
      </c>
      <c r="F29" s="24">
        <f>'SE Tax Worksheet'!J12</f>
        <v/>
      </c>
      <c r="G29" s="24">
        <f>G28+F29</f>
        <v/>
      </c>
    </row>
    <row r="30" ht="16" customHeight="1">
      <c r="B30" s="5">
        <f>'SE Tax Worksheet'!B13</f>
        <v/>
      </c>
      <c r="C30" s="29">
        <f>'SE Tax Worksheet'!F13</f>
        <v/>
      </c>
      <c r="D30" s="29">
        <f>'SE Tax Worksheet'!G13</f>
        <v/>
      </c>
      <c r="E30" s="29">
        <f>'SE Tax Worksheet'!H13</f>
        <v/>
      </c>
      <c r="F30" s="29">
        <f>'SE Tax Worksheet'!J13</f>
        <v/>
      </c>
      <c r="G30" s="29">
        <f>G29+F30</f>
        <v/>
      </c>
    </row>
  </sheetData>
  <mergeCells count="4">
    <mergeCell ref="B1:F1"/>
    <mergeCell ref="B3:C3"/>
    <mergeCell ref="B17:C17"/>
    <mergeCell ref="B19:F19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2026-06-19T06:01:23Z</dcterms:created>
  <dcterms:modified xmlns:dcterms="http://purl.org/dc/terms/" xmlns:xsi="http://www.w3.org/2001/XMLSchema-instance" xsi:type="dcterms:W3CDTF">2026-06-19T06:01:23Z</dcterms:modified>
</cp:coreProperties>
</file>