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les Tax Tracker" sheetId="1" state="visible" r:id="rId1"/>
    <sheet xmlns:r="http://schemas.openxmlformats.org/officeDocument/2006/relationships" name="State Tax Rates"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MM/DD/YYYY"/>
    <numFmt numFmtId="165" formatCode="&quot;$&quot;#,##0.00"/>
  </numFmts>
  <fonts count="6">
    <font>
      <name val="Calibri"/>
      <family val="2"/>
      <color theme="1"/>
      <sz val="11"/>
      <scheme val="minor"/>
    </font>
    <font>
      <name val="Calibri"/>
      <b val="1"/>
      <color rgb="000F766E"/>
      <sz val="16"/>
    </font>
    <font>
      <name val="Calibri"/>
      <b val="1"/>
      <color rgb="00FFFFFF"/>
      <sz val="11"/>
    </font>
    <font>
      <name val="Calibri"/>
      <sz val="10"/>
    </font>
    <font>
      <name val="Calibri"/>
      <b val="1"/>
      <sz val="10"/>
    </font>
    <font>
      <name val="Calibri"/>
      <i val="1"/>
      <color rgb="006B7280"/>
      <sz val="9"/>
    </font>
  </fonts>
  <fills count="8">
    <fill>
      <patternFill/>
    </fill>
    <fill>
      <patternFill patternType="gray125"/>
    </fill>
    <fill>
      <patternFill patternType="solid">
        <fgColor rgb="000F766E"/>
        <bgColor rgb="000F766E"/>
      </patternFill>
    </fill>
    <fill>
      <patternFill patternType="solid">
        <fgColor rgb="00FFFBEB"/>
        <bgColor rgb="00FFFBEB"/>
      </patternFill>
    </fill>
    <fill>
      <patternFill patternType="solid">
        <fgColor rgb="00F0FDFA"/>
        <bgColor rgb="00F0FDFA"/>
      </patternFill>
    </fill>
    <fill>
      <patternFill patternType="solid">
        <fgColor rgb="00FFFFFF"/>
        <bgColor rgb="00FFFFFF"/>
      </patternFill>
    </fill>
    <fill>
      <patternFill patternType="solid">
        <fgColor rgb="00E5E7EB"/>
        <bgColor rgb="00E5E7EB"/>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3">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3" fillId="4" borderId="1" applyAlignment="1" pivotButton="0" quotePrefix="0" xfId="0">
      <alignment horizontal="left" vertical="center"/>
    </xf>
    <xf numFmtId="164" fontId="3" fillId="4" borderId="1" applyAlignment="1" pivotButton="0" quotePrefix="0" xfId="0">
      <alignment horizontal="center" vertical="center"/>
    </xf>
    <xf numFmtId="0" fontId="3" fillId="4" borderId="1" applyAlignment="1" pivotButton="0" quotePrefix="0" xfId="0">
      <alignment horizontal="center" vertical="center"/>
    </xf>
    <xf numFmtId="165" fontId="3" fillId="3" borderId="1" applyAlignment="1" pivotButton="0" quotePrefix="0" xfId="0">
      <alignment horizontal="left" vertical="center"/>
    </xf>
    <xf numFmtId="10" fontId="3" fillId="4" borderId="1" applyAlignment="1" pivotButton="0" quotePrefix="0" xfId="0">
      <alignment horizontal="center" vertical="center"/>
    </xf>
    <xf numFmtId="165" fontId="3" fillId="4" borderId="1" applyAlignment="1" pivotButton="0" quotePrefix="0" xfId="0">
      <alignment horizontal="center" vertical="center"/>
    </xf>
    <xf numFmtId="0" fontId="3" fillId="5" borderId="1" applyAlignment="1" pivotButton="0" quotePrefix="0" xfId="0">
      <alignment horizontal="left" vertical="center"/>
    </xf>
    <xf numFmtId="164" fontId="3" fillId="5" borderId="1" applyAlignment="1" pivotButton="0" quotePrefix="0" xfId="0">
      <alignment horizontal="center" vertical="center"/>
    </xf>
    <xf numFmtId="0" fontId="3" fillId="5" borderId="1" applyAlignment="1" pivotButton="0" quotePrefix="0" xfId="0">
      <alignment horizontal="center" vertical="center"/>
    </xf>
    <xf numFmtId="10" fontId="3" fillId="5" borderId="1" applyAlignment="1" pivotButton="0" quotePrefix="0" xfId="0">
      <alignment horizontal="center" vertical="center"/>
    </xf>
    <xf numFmtId="165" fontId="3" fillId="5" borderId="1" applyAlignment="1" pivotButton="0" quotePrefix="0" xfId="0">
      <alignment horizontal="center" vertical="center"/>
    </xf>
    <xf numFmtId="0" fontId="0" fillId="6" borderId="1" pivotButton="0" quotePrefix="0" xfId="0"/>
    <xf numFmtId="0" fontId="4" fillId="6" borderId="1" applyAlignment="1" pivotButton="0" quotePrefix="0" xfId="0">
      <alignment horizontal="right"/>
    </xf>
    <xf numFmtId="165" fontId="4" fillId="6" borderId="1" pivotButton="0" quotePrefix="0" xfId="0"/>
    <xf numFmtId="10" fontId="4" fillId="6" borderId="1" pivotButton="0" quotePrefix="0" xfId="0"/>
    <xf numFmtId="0" fontId="5" fillId="0" borderId="0" pivotButton="0" quotePrefix="0" xfId="0"/>
    <xf numFmtId="0" fontId="2" fillId="7" borderId="1" applyAlignment="1" pivotButton="0" quotePrefix="0" xfId="0">
      <alignment horizontal="center" vertical="center"/>
    </xf>
    <xf numFmtId="10" fontId="4" fillId="4" borderId="1" applyAlignment="1" pivotButton="0" quotePrefix="0" xfId="0">
      <alignment horizontal="center" vertical="center"/>
    </xf>
    <xf numFmtId="10" fontId="4" fillId="5" borderId="1" applyAlignment="1" pivotButton="0" quotePrefix="0" xfId="0">
      <alignment horizontal="center" vertical="center"/>
    </xf>
    <xf numFmtId="0" fontId="2" fillId="7" borderId="0" applyAlignment="1" pivotButton="0" quotePrefix="0" xfId="0">
      <alignment horizontal="center" vertical="center"/>
    </xf>
    <xf numFmtId="0" fontId="4" fillId="4" borderId="1" pivotButton="0" quotePrefix="0" xfId="0"/>
    <xf numFmtId="0" fontId="4" fillId="5" borderId="1" pivotButton="0" quotePrefix="0" xfId="0"/>
    <xf numFmtId="1" fontId="3" fillId="4" borderId="1" applyAlignment="1" pivotButton="0" quotePrefix="0" xfId="0">
      <alignment horizontal="center" vertical="center"/>
    </xf>
    <xf numFmtId="165" fontId="3" fillId="4" borderId="1" pivotButton="0" quotePrefix="0" xfId="0"/>
    <xf numFmtId="165" fontId="3" fillId="5" borderId="1" pivotButton="0" quotePrefix="0" xfId="0"/>
    <xf numFmtId="1" fontId="3" fillId="5" borderId="1" applyAlignment="1" pivotButton="0" quotePrefix="0" xfId="0">
      <alignment horizontal="center" vertical="center"/>
    </xf>
    <xf numFmtId="0" fontId="4" fillId="4" borderId="1" applyAlignment="1" pivotButton="0" quotePrefix="0" xfId="0">
      <alignment vertical="center" wrapText="1"/>
    </xf>
    <xf numFmtId="0" fontId="3" fillId="4" borderId="1" applyAlignment="1" pivotButton="0" quotePrefix="0" xfId="0">
      <alignment vertical="center" wrapText="1"/>
    </xf>
    <xf numFmtId="0" fontId="4" fillId="5" borderId="1" applyAlignment="1" pivotButton="0" quotePrefix="0" xfId="0">
      <alignment vertical="center" wrapText="1"/>
    </xf>
    <xf numFmtId="0" fontId="3" fillId="5" borderId="1" applyAlignment="1" pivotButton="0" quotePrefix="0" xfId="0">
      <alignment vertical="center" wrapText="1"/>
    </xf>
  </cellXfs>
  <cellStyles count="1">
    <cellStyle name="Normal" xfId="0" builtinId="0" hidden="0"/>
  </cellStyles>
  <dxfs count="2">
    <dxf>
      <font>
        <b val="1"/>
        <color rgb="00FFFFFF"/>
      </font>
      <fill>
        <patternFill patternType="solid">
          <fgColor rgb="00DC2626"/>
          <bgColor rgb="00DC2626"/>
        </patternFill>
      </fill>
    </dxf>
    <dxf>
      <fill>
        <patternFill patternType="solid">
          <fgColor rgb="00FEF3C7"/>
          <bgColor rgb="00FEF3C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Sales by State</a:t>
            </a:r>
          </a:p>
        </rich>
      </tx>
    </title>
    <plotArea>
      <barChart>
        <barDir val="col"/>
        <grouping val="clustered"/>
        <ser>
          <idx val="0"/>
          <order val="0"/>
          <tx>
            <strRef>
              <f>'Dashboard'!B11</f>
            </strRef>
          </tx>
          <spPr>
            <a:solidFill xmlns:a="http://schemas.openxmlformats.org/drawingml/2006/main">
              <a:srgbClr val="0F766E"/>
            </a:solidFill>
            <a:ln xmlns:a="http://schemas.openxmlformats.org/drawingml/2006/main">
              <a:prstDash val="solid"/>
            </a:ln>
          </spPr>
          <cat>
            <numRef>
              <f>'Dashboard'!$A$12:$A$21</f>
            </numRef>
          </cat>
          <val>
            <numRef>
              <f>'Dashboard'!$B$12:$B$21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State Code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Sales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Tax Collected by State</a:t>
            </a:r>
          </a:p>
        </rich>
      </tx>
    </title>
    <plotArea>
      <pieChart>
        <varyColors val="1"/>
        <ser>
          <idx val="0"/>
          <order val="0"/>
          <tx>
            <strRef>
              <f>'Dashboard'!C11</f>
            </strRef>
          </tx>
          <spPr>
            <a:ln xmlns:a="http://schemas.openxmlformats.org/drawingml/2006/main">
              <a:prstDash val="solid"/>
            </a:ln>
          </spPr>
          <cat>
            <numRef>
              <f>'Dashboard'!$A$12:$A$21</f>
            </numRef>
          </cat>
          <val>
            <numRef>
              <f>'Dashboard'!$C$12:$C$21</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5</col>
      <colOff>0</colOff>
      <row>2</row>
      <rowOff>0</rowOff>
    </from>
    <ext cx="54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19</row>
      <rowOff>0</rowOff>
    </from>
    <ext cx="540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K14"/>
  <sheetViews>
    <sheetView workbookViewId="0">
      <pane ySplit="3" topLeftCell="A4" activePane="bottomLeft" state="frozen"/>
      <selection pane="bottomLeft" activeCell="A1" sqref="A1"/>
    </sheetView>
  </sheetViews>
  <sheetFormatPr baseColWidth="8" defaultRowHeight="15"/>
  <cols>
    <col width="14" customWidth="1" min="1" max="1"/>
    <col width="12" customWidth="1" min="2" max="2"/>
    <col width="20" customWidth="1" min="3" max="3"/>
    <col width="14" customWidth="1" min="4" max="4"/>
    <col width="12" customWidth="1" min="5" max="5"/>
    <col width="14" customWidth="1" min="6" max="6"/>
    <col width="14" customWidth="1" min="7" max="7"/>
    <col width="16" customWidth="1" min="8" max="8"/>
    <col width="14" customWidth="1" min="9" max="9"/>
    <col width="14" customWidth="1" min="10" max="10"/>
    <col width="12" customWidth="1" min="11" max="11"/>
  </cols>
  <sheetData>
    <row r="1" ht="24" customHeight="1">
      <c r="A1" s="1" t="inlineStr">
        <is>
          <t>Sales Tax by State Tracker - 2026</t>
        </is>
      </c>
    </row>
    <row r="2"/>
    <row r="3">
      <c r="A3" s="2" t="inlineStr">
        <is>
          <t>Transaction ID</t>
        </is>
      </c>
      <c r="B3" s="2" t="inlineStr">
        <is>
          <t>Date</t>
        </is>
      </c>
      <c r="C3" s="2" t="inlineStr">
        <is>
          <t>Customer Name</t>
        </is>
      </c>
      <c r="D3" s="2" t="inlineStr">
        <is>
          <t>State</t>
        </is>
      </c>
      <c r="E3" s="2" t="inlineStr">
        <is>
          <t>State Code</t>
        </is>
      </c>
      <c r="F3" s="2" t="inlineStr">
        <is>
          <t>City</t>
        </is>
      </c>
      <c r="G3" s="2" t="inlineStr">
        <is>
          <t>Sale Amount</t>
        </is>
      </c>
      <c r="H3" s="2" t="inlineStr">
        <is>
          <t>Combined Tax Rate</t>
        </is>
      </c>
      <c r="I3" s="2" t="inlineStr">
        <is>
          <t>Tax Collected</t>
        </is>
      </c>
      <c r="J3" s="2" t="inlineStr">
        <is>
          <t>Total Amount</t>
        </is>
      </c>
      <c r="K3" s="2" t="inlineStr">
        <is>
          <t>Tax Status</t>
        </is>
      </c>
    </row>
    <row r="4">
      <c r="A4" s="3" t="inlineStr">
        <is>
          <t>TX-1001</t>
        </is>
      </c>
      <c r="B4" s="4" t="inlineStr">
        <is>
          <t>01/08/2026</t>
        </is>
      </c>
      <c r="C4" s="3" t="inlineStr">
        <is>
          <t>Michael Johnson</t>
        </is>
      </c>
      <c r="D4" s="5" t="inlineStr">
        <is>
          <t>California</t>
        </is>
      </c>
      <c r="E4" s="5" t="inlineStr">
        <is>
          <t>CA</t>
        </is>
      </c>
      <c r="F4" s="3" t="inlineStr">
        <is>
          <t>Los Angeles</t>
        </is>
      </c>
      <c r="G4" s="6" t="n">
        <v>4200</v>
      </c>
      <c r="H4" s="7">
        <f>IFERROR(VLOOKUP(E4,'State Tax Rates'!$B$4:$E$13,4,FALSE),0)</f>
        <v/>
      </c>
      <c r="I4" s="8">
        <f>G4*H4</f>
        <v/>
      </c>
      <c r="J4" s="8">
        <f>G4+I4</f>
        <v/>
      </c>
      <c r="K4" s="5">
        <f>IF(G4&gt;0,"Taxable","Exempt")</f>
        <v/>
      </c>
    </row>
    <row r="5">
      <c r="A5" s="9" t="inlineStr">
        <is>
          <t>TX-1002</t>
        </is>
      </c>
      <c r="B5" s="10" t="inlineStr">
        <is>
          <t>01/15/2026</t>
        </is>
      </c>
      <c r="C5" s="9" t="inlineStr">
        <is>
          <t>Jennifer Smith</t>
        </is>
      </c>
      <c r="D5" s="11" t="inlineStr">
        <is>
          <t>Texas</t>
        </is>
      </c>
      <c r="E5" s="11" t="inlineStr">
        <is>
          <t>TX</t>
        </is>
      </c>
      <c r="F5" s="9" t="inlineStr">
        <is>
          <t>Austin</t>
        </is>
      </c>
      <c r="G5" s="6" t="n">
        <v>3150.5</v>
      </c>
      <c r="H5" s="12">
        <f>IFERROR(VLOOKUP(E5,'State Tax Rates'!$B$4:$E$13,4,FALSE),0)</f>
        <v/>
      </c>
      <c r="I5" s="13">
        <f>G5*H5</f>
        <v/>
      </c>
      <c r="J5" s="13">
        <f>G5+I5</f>
        <v/>
      </c>
      <c r="K5" s="11">
        <f>IF(G5&gt;0,"Taxable","Exempt")</f>
        <v/>
      </c>
    </row>
    <row r="6">
      <c r="A6" s="3" t="inlineStr">
        <is>
          <t>TX-1003</t>
        </is>
      </c>
      <c r="B6" s="4" t="inlineStr">
        <is>
          <t>02/02/2026</t>
        </is>
      </c>
      <c r="C6" s="3" t="inlineStr">
        <is>
          <t>James Williams</t>
        </is>
      </c>
      <c r="D6" s="5" t="inlineStr">
        <is>
          <t>New York</t>
        </is>
      </c>
      <c r="E6" s="5" t="inlineStr">
        <is>
          <t>NY</t>
        </is>
      </c>
      <c r="F6" s="3" t="inlineStr">
        <is>
          <t>Buffalo</t>
        </is>
      </c>
      <c r="G6" s="6" t="n">
        <v>2780</v>
      </c>
      <c r="H6" s="7">
        <f>IFERROR(VLOOKUP(E6,'State Tax Rates'!$B$4:$E$13,4,FALSE),0)</f>
        <v/>
      </c>
      <c r="I6" s="8">
        <f>G6*H6</f>
        <v/>
      </c>
      <c r="J6" s="8">
        <f>G6+I6</f>
        <v/>
      </c>
      <c r="K6" s="5">
        <f>IF(G6&gt;0,"Taxable","Exempt")</f>
        <v/>
      </c>
    </row>
    <row r="7">
      <c r="A7" s="9" t="inlineStr">
        <is>
          <t>TX-1004</t>
        </is>
      </c>
      <c r="B7" s="10" t="inlineStr">
        <is>
          <t>02/19/2026</t>
        </is>
      </c>
      <c r="C7" s="9" t="inlineStr">
        <is>
          <t>Emily Davis</t>
        </is>
      </c>
      <c r="D7" s="11" t="inlineStr">
        <is>
          <t>Florida</t>
        </is>
      </c>
      <c r="E7" s="11" t="inlineStr">
        <is>
          <t>FL</t>
        </is>
      </c>
      <c r="F7" s="9" t="inlineStr">
        <is>
          <t>Orlando</t>
        </is>
      </c>
      <c r="G7" s="6" t="n">
        <v>5320.75</v>
      </c>
      <c r="H7" s="12">
        <f>IFERROR(VLOOKUP(E7,'State Tax Rates'!$B$4:$E$13,4,FALSE),0)</f>
        <v/>
      </c>
      <c r="I7" s="13">
        <f>G7*H7</f>
        <v/>
      </c>
      <c r="J7" s="13">
        <f>G7+I7</f>
        <v/>
      </c>
      <c r="K7" s="11">
        <f>IF(G7&gt;0,"Taxable","Exempt")</f>
        <v/>
      </c>
    </row>
    <row r="8">
      <c r="A8" s="3" t="inlineStr">
        <is>
          <t>TX-1005</t>
        </is>
      </c>
      <c r="B8" s="4" t="inlineStr">
        <is>
          <t>03/05/2026</t>
        </is>
      </c>
      <c r="C8" s="3" t="inlineStr">
        <is>
          <t>David Brown</t>
        </is>
      </c>
      <c r="D8" s="5" t="inlineStr">
        <is>
          <t>Washington</t>
        </is>
      </c>
      <c r="E8" s="5" t="inlineStr">
        <is>
          <t>WA</t>
        </is>
      </c>
      <c r="F8" s="3" t="inlineStr">
        <is>
          <t>Seattle</t>
        </is>
      </c>
      <c r="G8" s="6" t="n">
        <v>1980</v>
      </c>
      <c r="H8" s="7">
        <f>IFERROR(VLOOKUP(E8,'State Tax Rates'!$B$4:$E$13,4,FALSE),0)</f>
        <v/>
      </c>
      <c r="I8" s="8">
        <f>G8*H8</f>
        <v/>
      </c>
      <c r="J8" s="8">
        <f>G8+I8</f>
        <v/>
      </c>
      <c r="K8" s="5">
        <f>IF(G8&gt;0,"Taxable","Exempt")</f>
        <v/>
      </c>
    </row>
    <row r="9">
      <c r="A9" s="9" t="inlineStr">
        <is>
          <t>TX-1006</t>
        </is>
      </c>
      <c r="B9" s="10" t="inlineStr">
        <is>
          <t>03/21/2026</t>
        </is>
      </c>
      <c r="C9" s="9" t="inlineStr">
        <is>
          <t>Sarah Miller</t>
        </is>
      </c>
      <c r="D9" s="11" t="inlineStr">
        <is>
          <t>Colorado</t>
        </is>
      </c>
      <c r="E9" s="11" t="inlineStr">
        <is>
          <t>CO</t>
        </is>
      </c>
      <c r="F9" s="9" t="inlineStr">
        <is>
          <t>Denver</t>
        </is>
      </c>
      <c r="G9" s="6" t="n">
        <v>2450.25</v>
      </c>
      <c r="H9" s="12">
        <f>IFERROR(VLOOKUP(E9,'State Tax Rates'!$B$4:$E$13,4,FALSE),0)</f>
        <v/>
      </c>
      <c r="I9" s="13">
        <f>G9*H9</f>
        <v/>
      </c>
      <c r="J9" s="13">
        <f>G9+I9</f>
        <v/>
      </c>
      <c r="K9" s="11">
        <f>IF(G9&gt;0,"Taxable","Exempt")</f>
        <v/>
      </c>
    </row>
    <row r="10">
      <c r="A10" s="3" t="inlineStr">
        <is>
          <t>TX-1007</t>
        </is>
      </c>
      <c r="B10" s="4" t="inlineStr">
        <is>
          <t>04/09/2026</t>
        </is>
      </c>
      <c r="C10" s="3" t="inlineStr">
        <is>
          <t>Robert Wilson</t>
        </is>
      </c>
      <c r="D10" s="5" t="inlineStr">
        <is>
          <t>Georgia</t>
        </is>
      </c>
      <c r="E10" s="5" t="inlineStr">
        <is>
          <t>GA</t>
        </is>
      </c>
      <c r="F10" s="3" t="inlineStr">
        <is>
          <t>Atlanta</t>
        </is>
      </c>
      <c r="G10" s="6" t="n">
        <v>3675</v>
      </c>
      <c r="H10" s="7">
        <f>IFERROR(VLOOKUP(E10,'State Tax Rates'!$B$4:$E$13,4,FALSE),0)</f>
        <v/>
      </c>
      <c r="I10" s="8">
        <f>G10*H10</f>
        <v/>
      </c>
      <c r="J10" s="8">
        <f>G10+I10</f>
        <v/>
      </c>
      <c r="K10" s="5">
        <f>IF(G10&gt;0,"Taxable","Exempt")</f>
        <v/>
      </c>
    </row>
    <row r="11">
      <c r="A11" s="9" t="inlineStr">
        <is>
          <t>TX-1008</t>
        </is>
      </c>
      <c r="B11" s="10" t="inlineStr">
        <is>
          <t>04/27/2026</t>
        </is>
      </c>
      <c r="C11" s="9" t="inlineStr">
        <is>
          <t>Linda Moore</t>
        </is>
      </c>
      <c r="D11" s="11" t="inlineStr">
        <is>
          <t>Ohio</t>
        </is>
      </c>
      <c r="E11" s="11" t="inlineStr">
        <is>
          <t>OH</t>
        </is>
      </c>
      <c r="F11" s="9" t="inlineStr">
        <is>
          <t>Columbus</t>
        </is>
      </c>
      <c r="G11" s="6" t="n">
        <v>2900</v>
      </c>
      <c r="H11" s="12">
        <f>IFERROR(VLOOKUP(E11,'State Tax Rates'!$B$4:$E$13,4,FALSE),0)</f>
        <v/>
      </c>
      <c r="I11" s="13">
        <f>G11*H11</f>
        <v/>
      </c>
      <c r="J11" s="13">
        <f>G11+I11</f>
        <v/>
      </c>
      <c r="K11" s="11">
        <f>IF(G11&gt;0,"Taxable","Exempt")</f>
        <v/>
      </c>
    </row>
    <row r="12">
      <c r="A12" s="3" t="inlineStr">
        <is>
          <t>TX-1009</t>
        </is>
      </c>
      <c r="B12" s="4" t="inlineStr">
        <is>
          <t>05/12/2026</t>
        </is>
      </c>
      <c r="C12" s="3" t="inlineStr">
        <is>
          <t>Christopher Taylor</t>
        </is>
      </c>
      <c r="D12" s="5" t="inlineStr">
        <is>
          <t>Arizona</t>
        </is>
      </c>
      <c r="E12" s="5" t="inlineStr">
        <is>
          <t>AZ</t>
        </is>
      </c>
      <c r="F12" s="3" t="inlineStr">
        <is>
          <t>Phoenix</t>
        </is>
      </c>
      <c r="G12" s="6" t="n">
        <v>3300.4</v>
      </c>
      <c r="H12" s="7">
        <f>IFERROR(VLOOKUP(E12,'State Tax Rates'!$B$4:$E$13,4,FALSE),0)</f>
        <v/>
      </c>
      <c r="I12" s="8">
        <f>G12*H12</f>
        <v/>
      </c>
      <c r="J12" s="8">
        <f>G12+I12</f>
        <v/>
      </c>
      <c r="K12" s="5">
        <f>IF(G12&gt;0,"Taxable","Exempt")</f>
        <v/>
      </c>
    </row>
    <row r="13">
      <c r="A13" s="9" t="inlineStr">
        <is>
          <t>TX-1010</t>
        </is>
      </c>
      <c r="B13" s="10" t="inlineStr">
        <is>
          <t>05/30/2026</t>
        </is>
      </c>
      <c r="C13" s="9" t="inlineStr">
        <is>
          <t>Amanda Anderson</t>
        </is>
      </c>
      <c r="D13" s="11" t="inlineStr">
        <is>
          <t>Illinois</t>
        </is>
      </c>
      <c r="E13" s="11" t="inlineStr">
        <is>
          <t>IL</t>
        </is>
      </c>
      <c r="F13" s="9" t="inlineStr">
        <is>
          <t>Chicago</t>
        </is>
      </c>
      <c r="G13" s="6" t="n">
        <v>2600</v>
      </c>
      <c r="H13" s="12">
        <f>IFERROR(VLOOKUP(E13,'State Tax Rates'!$B$4:$E$13,4,FALSE),0)</f>
        <v/>
      </c>
      <c r="I13" s="13">
        <f>G13*H13</f>
        <v/>
      </c>
      <c r="J13" s="13">
        <f>G13+I13</f>
        <v/>
      </c>
      <c r="K13" s="11">
        <f>IF(G13&gt;0,"Taxable","Exempt")</f>
        <v/>
      </c>
    </row>
    <row r="14">
      <c r="A14" s="14" t="n"/>
      <c r="B14" s="14" t="n"/>
      <c r="C14" s="14" t="n"/>
      <c r="D14" s="14" t="n"/>
      <c r="E14" s="14" t="n"/>
      <c r="F14" s="15" t="inlineStr">
        <is>
          <t>TOTALS / AVERAGE</t>
        </is>
      </c>
      <c r="G14" s="16">
        <f>SUM(G4:G13)</f>
        <v/>
      </c>
      <c r="H14" s="17">
        <f>IFERROR(AVERAGE(H4:H13),0)</f>
        <v/>
      </c>
      <c r="I14" s="16">
        <f>SUM(I4:I13)</f>
        <v/>
      </c>
      <c r="J14" s="16">
        <f>SUM(J4:J13)</f>
        <v/>
      </c>
      <c r="K14" s="14" t="n"/>
    </row>
  </sheetData>
  <mergeCells count="1">
    <mergeCell ref="A1:K1"/>
  </mergeCells>
  <conditionalFormatting sqref="H4:H13">
    <cfRule type="expression" priority="1" dxfId="0" stopIfTrue="1">
      <formula>H4&gt;0.08</formula>
    </cfRule>
  </conditionalFormatting>
  <conditionalFormatting sqref="K4:K13">
    <cfRule type="expression" priority="2" dxfId="1" stopIfTrue="1">
      <formula>K4="Exempt"</formula>
    </cfRule>
  </conditionalFormatting>
  <dataValidations count="1">
    <dataValidation sqref="E4:E13" showErrorMessage="1" showInputMessage="1" allowBlank="1" error="Please select a valid state code" prompt="Choose a state code from the list" type="list">
      <formula1>"CA,TX,NY,FL,WA,CO,GA,OH,AZ,IL"</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4"/>
  <sheetViews>
    <sheetView workbookViewId="0">
      <pane ySplit="4" topLeftCell="A5" activePane="bottomLeft" state="frozen"/>
      <selection pane="bottomLeft" activeCell="A1" sqref="A1"/>
    </sheetView>
  </sheetViews>
  <sheetFormatPr baseColWidth="8" defaultRowHeight="15"/>
  <cols>
    <col width="16" customWidth="1" min="1" max="1"/>
    <col width="12" customWidth="1" min="2" max="2"/>
    <col width="16" customWidth="1" min="3" max="3"/>
    <col width="18" customWidth="1" min="4" max="4"/>
    <col width="16" customWidth="1" min="5" max="5"/>
    <col width="16" customWidth="1" min="6" max="6"/>
  </cols>
  <sheetData>
    <row r="1" ht="22" customHeight="1">
      <c r="A1" s="1" t="inlineStr">
        <is>
          <t>U.S. State Sales Tax Rate Reference</t>
        </is>
      </c>
    </row>
    <row r="2"/>
    <row r="3">
      <c r="A3" s="18" t="inlineStr">
        <is>
          <t>Reference table used by VLOOKUP on the Sales Tax Tracker sheet.</t>
        </is>
      </c>
    </row>
    <row r="4">
      <c r="A4" s="19" t="inlineStr">
        <is>
          <t>State</t>
        </is>
      </c>
      <c r="B4" s="19" t="inlineStr">
        <is>
          <t>State Code</t>
        </is>
      </c>
      <c r="C4" s="19" t="inlineStr">
        <is>
          <t>State Tax Rate</t>
        </is>
      </c>
      <c r="D4" s="19" t="inlineStr">
        <is>
          <t>Avg Local Tax Rate</t>
        </is>
      </c>
      <c r="E4" s="19" t="inlineStr">
        <is>
          <t>Combined Rate</t>
        </is>
      </c>
      <c r="F4" s="19" t="inlineStr">
        <is>
          <t>Filing Frequency</t>
        </is>
      </c>
    </row>
    <row r="5">
      <c r="A5" s="3" t="inlineStr">
        <is>
          <t>California</t>
        </is>
      </c>
      <c r="B5" s="5" t="inlineStr">
        <is>
          <t>CA</t>
        </is>
      </c>
      <c r="C5" s="7" t="n">
        <v>0.0725</v>
      </c>
      <c r="D5" s="7" t="n">
        <v>0.0157</v>
      </c>
      <c r="E5" s="20">
        <f>C5+D5</f>
        <v/>
      </c>
      <c r="F5" s="5" t="inlineStr">
        <is>
          <t>Monthly</t>
        </is>
      </c>
    </row>
    <row r="6">
      <c r="A6" s="9" t="inlineStr">
        <is>
          <t>Texas</t>
        </is>
      </c>
      <c r="B6" s="11" t="inlineStr">
        <is>
          <t>TX</t>
        </is>
      </c>
      <c r="C6" s="12" t="n">
        <v>0.0625</v>
      </c>
      <c r="D6" s="12" t="n">
        <v>0.0195</v>
      </c>
      <c r="E6" s="21">
        <f>C6+D6</f>
        <v/>
      </c>
      <c r="F6" s="11" t="inlineStr">
        <is>
          <t>Quarterly</t>
        </is>
      </c>
    </row>
    <row r="7">
      <c r="A7" s="3" t="inlineStr">
        <is>
          <t>New York</t>
        </is>
      </c>
      <c r="B7" s="5" t="inlineStr">
        <is>
          <t>NY</t>
        </is>
      </c>
      <c r="C7" s="7" t="n">
        <v>0.04</v>
      </c>
      <c r="D7" s="7" t="n">
        <v>0.0452</v>
      </c>
      <c r="E7" s="20">
        <f>C7+D7</f>
        <v/>
      </c>
      <c r="F7" s="5" t="inlineStr">
        <is>
          <t>Quarterly</t>
        </is>
      </c>
    </row>
    <row r="8">
      <c r="A8" s="9" t="inlineStr">
        <is>
          <t>Florida</t>
        </is>
      </c>
      <c r="B8" s="11" t="inlineStr">
        <is>
          <t>FL</t>
        </is>
      </c>
      <c r="C8" s="12" t="n">
        <v>0.06</v>
      </c>
      <c r="D8" s="12" t="n">
        <v>0.0105</v>
      </c>
      <c r="E8" s="21">
        <f>C8+D8</f>
        <v/>
      </c>
      <c r="F8" s="11" t="inlineStr">
        <is>
          <t>Monthly</t>
        </is>
      </c>
    </row>
    <row r="9">
      <c r="A9" s="3" t="inlineStr">
        <is>
          <t>Washington</t>
        </is>
      </c>
      <c r="B9" s="5" t="inlineStr">
        <is>
          <t>WA</t>
        </is>
      </c>
      <c r="C9" s="7" t="n">
        <v>0.065</v>
      </c>
      <c r="D9" s="7" t="n">
        <v>0.0264</v>
      </c>
      <c r="E9" s="20">
        <f>C9+D9</f>
        <v/>
      </c>
      <c r="F9" s="5" t="inlineStr">
        <is>
          <t>Monthly</t>
        </is>
      </c>
    </row>
    <row r="10">
      <c r="A10" s="9" t="inlineStr">
        <is>
          <t>Colorado</t>
        </is>
      </c>
      <c r="B10" s="11" t="inlineStr">
        <is>
          <t>CO</t>
        </is>
      </c>
      <c r="C10" s="12" t="n">
        <v>0.029</v>
      </c>
      <c r="D10" s="12" t="n">
        <v>0.0473</v>
      </c>
      <c r="E10" s="21">
        <f>C10+D10</f>
        <v/>
      </c>
      <c r="F10" s="11" t="inlineStr">
        <is>
          <t>Quarterly</t>
        </is>
      </c>
    </row>
    <row r="11">
      <c r="A11" s="3" t="inlineStr">
        <is>
          <t>Georgia</t>
        </is>
      </c>
      <c r="B11" s="5" t="inlineStr">
        <is>
          <t>GA</t>
        </is>
      </c>
      <c r="C11" s="7" t="n">
        <v>0.04</v>
      </c>
      <c r="D11" s="7" t="n">
        <v>0.0332</v>
      </c>
      <c r="E11" s="20">
        <f>C11+D11</f>
        <v/>
      </c>
      <c r="F11" s="5" t="inlineStr">
        <is>
          <t>Monthly</t>
        </is>
      </c>
    </row>
    <row r="12">
      <c r="A12" s="9" t="inlineStr">
        <is>
          <t>Ohio</t>
        </is>
      </c>
      <c r="B12" s="11" t="inlineStr">
        <is>
          <t>OH</t>
        </is>
      </c>
      <c r="C12" s="12" t="n">
        <v>0.0575</v>
      </c>
      <c r="D12" s="12" t="n">
        <v>0.0144</v>
      </c>
      <c r="E12" s="21">
        <f>C12+D12</f>
        <v/>
      </c>
      <c r="F12" s="11" t="inlineStr">
        <is>
          <t>Quarterly</t>
        </is>
      </c>
    </row>
    <row r="13">
      <c r="A13" s="3" t="inlineStr">
        <is>
          <t>Arizona</t>
        </is>
      </c>
      <c r="B13" s="5" t="inlineStr">
        <is>
          <t>AZ</t>
        </is>
      </c>
      <c r="C13" s="7" t="n">
        <v>0.056</v>
      </c>
      <c r="D13" s="7" t="n">
        <v>0.0277</v>
      </c>
      <c r="E13" s="20">
        <f>C13+D13</f>
        <v/>
      </c>
      <c r="F13" s="5" t="inlineStr">
        <is>
          <t>Monthly</t>
        </is>
      </c>
    </row>
    <row r="14">
      <c r="A14" s="9" t="inlineStr">
        <is>
          <t>Illinois</t>
        </is>
      </c>
      <c r="B14" s="11" t="inlineStr">
        <is>
          <t>IL</t>
        </is>
      </c>
      <c r="C14" s="12" t="n">
        <v>0.0625</v>
      </c>
      <c r="D14" s="12" t="n">
        <v>0.0257</v>
      </c>
      <c r="E14" s="21">
        <f>C14+D14</f>
        <v/>
      </c>
      <c r="F14" s="11" t="inlineStr">
        <is>
          <t>Quarterly</t>
        </is>
      </c>
    </row>
  </sheetData>
  <mergeCells count="2">
    <mergeCell ref="A1:F1"/>
    <mergeCell ref="A3:F3"/>
  </mergeCells>
  <conditionalFormatting sqref="E5:E14">
    <cfRule type="cellIs" priority="1" operator="greaterThan" dxfId="0">
      <formula>0.09</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22" customWidth="1" min="1" max="1"/>
    <col width="18" customWidth="1" min="2" max="2"/>
    <col width="20" customWidth="1" min="3" max="3"/>
    <col width="18" customWidth="1" min="4" max="4"/>
  </cols>
  <sheetData>
    <row r="1" ht="22" customHeight="1">
      <c r="A1" s="1" t="inlineStr">
        <is>
          <t>Sales Tax Dashboard - 2026 Summary</t>
        </is>
      </c>
    </row>
    <row r="2"/>
    <row r="3">
      <c r="A3" s="22" t="inlineStr">
        <is>
          <t>Key Metrics</t>
        </is>
      </c>
    </row>
    <row r="4">
      <c r="A4" s="23" t="inlineStr">
        <is>
          <t>Total Sales</t>
        </is>
      </c>
      <c r="B4" s="8">
        <f>'Sales Tax Tracker'!G14</f>
        <v/>
      </c>
    </row>
    <row r="5">
      <c r="A5" s="24" t="inlineStr">
        <is>
          <t>Total Tax Collected</t>
        </is>
      </c>
      <c r="B5" s="13">
        <f>'Sales Tax Tracker'!I14</f>
        <v/>
      </c>
    </row>
    <row r="6">
      <c r="A6" s="23" t="inlineStr">
        <is>
          <t>Number of Transactions</t>
        </is>
      </c>
      <c r="B6" s="25">
        <f>COUNTA('Sales Tax Tracker'!A4:A13)</f>
        <v/>
      </c>
    </row>
    <row r="7">
      <c r="A7" s="24" t="inlineStr">
        <is>
          <t>Average Combined Tax Rate</t>
        </is>
      </c>
      <c r="B7" s="12">
        <f>'Sales Tax Tracker'!H14</f>
        <v/>
      </c>
    </row>
    <row r="8">
      <c r="A8" s="23" t="inlineStr">
        <is>
          <t>Highest State Tax Rate</t>
        </is>
      </c>
      <c r="B8" s="7">
        <f>MAX('State Tax Rates'!E5:E14)</f>
        <v/>
      </c>
    </row>
    <row r="9"/>
    <row r="10">
      <c r="A10" s="22" t="inlineStr">
        <is>
          <t>Sales &amp; Tax by State</t>
        </is>
      </c>
    </row>
    <row r="11">
      <c r="A11" s="2" t="inlineStr">
        <is>
          <t>State Code</t>
        </is>
      </c>
      <c r="B11" s="2" t="inlineStr">
        <is>
          <t>Total Sales</t>
        </is>
      </c>
      <c r="C11" s="2" t="inlineStr">
        <is>
          <t>Total Tax Collected</t>
        </is>
      </c>
      <c r="D11" s="2" t="inlineStr">
        <is>
          <t>Transaction Count</t>
        </is>
      </c>
    </row>
    <row r="12">
      <c r="A12" s="5" t="inlineStr">
        <is>
          <t>CA</t>
        </is>
      </c>
      <c r="B12" s="26">
        <f>SUMIF('Sales Tax Tracker'!$E$4:$E$13,A12,'Sales Tax Tracker'!$G$4:$G$13)</f>
        <v/>
      </c>
      <c r="C12" s="26">
        <f>SUMIF('Sales Tax Tracker'!$E$4:$E$13,A12,'Sales Tax Tracker'!$I$4:$I$13)</f>
        <v/>
      </c>
      <c r="D12" s="25">
        <f>COUNTIF('Sales Tax Tracker'!$E$4:$E$13,A12)</f>
        <v/>
      </c>
    </row>
    <row r="13">
      <c r="A13" s="11" t="inlineStr">
        <is>
          <t>TX</t>
        </is>
      </c>
      <c r="B13" s="27">
        <f>SUMIF('Sales Tax Tracker'!$E$4:$E$13,A13,'Sales Tax Tracker'!$G$4:$G$13)</f>
        <v/>
      </c>
      <c r="C13" s="27">
        <f>SUMIF('Sales Tax Tracker'!$E$4:$E$13,A13,'Sales Tax Tracker'!$I$4:$I$13)</f>
        <v/>
      </c>
      <c r="D13" s="28">
        <f>COUNTIF('Sales Tax Tracker'!$E$4:$E$13,A13)</f>
        <v/>
      </c>
    </row>
    <row r="14">
      <c r="A14" s="5" t="inlineStr">
        <is>
          <t>NY</t>
        </is>
      </c>
      <c r="B14" s="26">
        <f>SUMIF('Sales Tax Tracker'!$E$4:$E$13,A14,'Sales Tax Tracker'!$G$4:$G$13)</f>
        <v/>
      </c>
      <c r="C14" s="26">
        <f>SUMIF('Sales Tax Tracker'!$E$4:$E$13,A14,'Sales Tax Tracker'!$I$4:$I$13)</f>
        <v/>
      </c>
      <c r="D14" s="25">
        <f>COUNTIF('Sales Tax Tracker'!$E$4:$E$13,A14)</f>
        <v/>
      </c>
    </row>
    <row r="15">
      <c r="A15" s="11" t="inlineStr">
        <is>
          <t>FL</t>
        </is>
      </c>
      <c r="B15" s="27">
        <f>SUMIF('Sales Tax Tracker'!$E$4:$E$13,A15,'Sales Tax Tracker'!$G$4:$G$13)</f>
        <v/>
      </c>
      <c r="C15" s="27">
        <f>SUMIF('Sales Tax Tracker'!$E$4:$E$13,A15,'Sales Tax Tracker'!$I$4:$I$13)</f>
        <v/>
      </c>
      <c r="D15" s="28">
        <f>COUNTIF('Sales Tax Tracker'!$E$4:$E$13,A15)</f>
        <v/>
      </c>
    </row>
    <row r="16">
      <c r="A16" s="5" t="inlineStr">
        <is>
          <t>WA</t>
        </is>
      </c>
      <c r="B16" s="26">
        <f>SUMIF('Sales Tax Tracker'!$E$4:$E$13,A16,'Sales Tax Tracker'!$G$4:$G$13)</f>
        <v/>
      </c>
      <c r="C16" s="26">
        <f>SUMIF('Sales Tax Tracker'!$E$4:$E$13,A16,'Sales Tax Tracker'!$I$4:$I$13)</f>
        <v/>
      </c>
      <c r="D16" s="25">
        <f>COUNTIF('Sales Tax Tracker'!$E$4:$E$13,A16)</f>
        <v/>
      </c>
    </row>
    <row r="17">
      <c r="A17" s="11" t="inlineStr">
        <is>
          <t>CO</t>
        </is>
      </c>
      <c r="B17" s="27">
        <f>SUMIF('Sales Tax Tracker'!$E$4:$E$13,A17,'Sales Tax Tracker'!$G$4:$G$13)</f>
        <v/>
      </c>
      <c r="C17" s="27">
        <f>SUMIF('Sales Tax Tracker'!$E$4:$E$13,A17,'Sales Tax Tracker'!$I$4:$I$13)</f>
        <v/>
      </c>
      <c r="D17" s="28">
        <f>COUNTIF('Sales Tax Tracker'!$E$4:$E$13,A17)</f>
        <v/>
      </c>
    </row>
    <row r="18">
      <c r="A18" s="5" t="inlineStr">
        <is>
          <t>GA</t>
        </is>
      </c>
      <c r="B18" s="26">
        <f>SUMIF('Sales Tax Tracker'!$E$4:$E$13,A18,'Sales Tax Tracker'!$G$4:$G$13)</f>
        <v/>
      </c>
      <c r="C18" s="26">
        <f>SUMIF('Sales Tax Tracker'!$E$4:$E$13,A18,'Sales Tax Tracker'!$I$4:$I$13)</f>
        <v/>
      </c>
      <c r="D18" s="25">
        <f>COUNTIF('Sales Tax Tracker'!$E$4:$E$13,A18)</f>
        <v/>
      </c>
    </row>
    <row r="19">
      <c r="A19" s="11" t="inlineStr">
        <is>
          <t>OH</t>
        </is>
      </c>
      <c r="B19" s="27">
        <f>SUMIF('Sales Tax Tracker'!$E$4:$E$13,A19,'Sales Tax Tracker'!$G$4:$G$13)</f>
        <v/>
      </c>
      <c r="C19" s="27">
        <f>SUMIF('Sales Tax Tracker'!$E$4:$E$13,A19,'Sales Tax Tracker'!$I$4:$I$13)</f>
        <v/>
      </c>
      <c r="D19" s="28">
        <f>COUNTIF('Sales Tax Tracker'!$E$4:$E$13,A19)</f>
        <v/>
      </c>
    </row>
    <row r="20">
      <c r="A20" s="5" t="inlineStr">
        <is>
          <t>AZ</t>
        </is>
      </c>
      <c r="B20" s="26">
        <f>SUMIF('Sales Tax Tracker'!$E$4:$E$13,A20,'Sales Tax Tracker'!$G$4:$G$13)</f>
        <v/>
      </c>
      <c r="C20" s="26">
        <f>SUMIF('Sales Tax Tracker'!$E$4:$E$13,A20,'Sales Tax Tracker'!$I$4:$I$13)</f>
        <v/>
      </c>
      <c r="D20" s="25">
        <f>COUNTIF('Sales Tax Tracker'!$E$4:$E$13,A20)</f>
        <v/>
      </c>
    </row>
    <row r="21">
      <c r="A21" s="11" t="inlineStr">
        <is>
          <t>IL</t>
        </is>
      </c>
      <c r="B21" s="27">
        <f>SUMIF('Sales Tax Tracker'!$E$4:$E$13,A21,'Sales Tax Tracker'!$G$4:$G$13)</f>
        <v/>
      </c>
      <c r="C21" s="27">
        <f>SUMIF('Sales Tax Tracker'!$E$4:$E$13,A21,'Sales Tax Tracker'!$I$4:$I$13)</f>
        <v/>
      </c>
      <c r="D21" s="28">
        <f>COUNTIF('Sales Tax Tracker'!$E$4:$E$13,A21)</f>
        <v/>
      </c>
    </row>
  </sheetData>
  <mergeCells count="3">
    <mergeCell ref="A1:F1"/>
    <mergeCell ref="A3:B3"/>
    <mergeCell ref="A10:D10"/>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24" customWidth="1" min="1" max="1"/>
    <col width="90" customWidth="1" min="2" max="2"/>
  </cols>
  <sheetData>
    <row r="1" ht="22" customHeight="1">
      <c r="A1" s="1" t="inlineStr">
        <is>
          <t>How to Use This Workbook</t>
        </is>
      </c>
    </row>
    <row r="2"/>
    <row r="3">
      <c r="A3" s="2" t="inlineStr">
        <is>
          <t>Topic</t>
        </is>
      </c>
      <c r="B3" s="2" t="inlineStr">
        <is>
          <t>Description</t>
        </is>
      </c>
    </row>
    <row r="4" ht="42" customHeight="1">
      <c r="A4" s="29" t="inlineStr">
        <is>
          <t>Sales Tax Tracker</t>
        </is>
      </c>
      <c r="B4" s="30" t="inlineStr">
        <is>
          <t>Log each sales transaction with the customer's state, city and sale amount. The Combined Tax Rate is pulled automatically from the State Tax Rates sheet using VLOOKUP based on the State Code. Tax Collected and Total Amount are calculated automatically.</t>
        </is>
      </c>
    </row>
    <row r="5" ht="42" customHeight="1">
      <c r="A5" s="31" t="inlineStr">
        <is>
          <t>State Code Column</t>
        </is>
      </c>
      <c r="B5" s="32" t="inlineStr">
        <is>
          <t>Use the dropdown in column E to select a valid two-letter state code (CA, TX, NY, FL, WA, CO, GA, OH, AZ, IL). This drives the VLOOKUP formula and keeps data consistent.</t>
        </is>
      </c>
    </row>
    <row r="6" ht="42" customHeight="1">
      <c r="A6" s="29" t="inlineStr">
        <is>
          <t>Tax Status Column</t>
        </is>
      </c>
      <c r="B6" s="30" t="inlineStr">
        <is>
          <t>Automatically shows 'Taxable' when the sale amount is greater than zero, and 'Exempt' otherwise. Exempt rows are highlighted in pale yellow.</t>
        </is>
      </c>
    </row>
    <row r="7" ht="42" customHeight="1">
      <c r="A7" s="31" t="inlineStr">
        <is>
          <t>High Tax Rate Alert</t>
        </is>
      </c>
      <c r="B7" s="32" t="inlineStr">
        <is>
          <t>Rows with a combined tax rate above 8% are highlighted in red on the Sales Tax Tracker sheet for quick review.</t>
        </is>
      </c>
    </row>
    <row r="8" ht="42" customHeight="1">
      <c r="A8" s="29" t="inlineStr">
        <is>
          <t>State Tax Rates</t>
        </is>
      </c>
      <c r="B8" s="30" t="inlineStr">
        <is>
          <t>Reference table of state and average local tax rates. Combined Rate = State Tax Rate + Avg Local Tax Rate. Update these rates periodically to stay current with IRS and state Department of Revenue guidance.</t>
        </is>
      </c>
    </row>
    <row r="9" ht="42" customHeight="1">
      <c r="A9" s="31" t="inlineStr">
        <is>
          <t>Dashboard</t>
        </is>
      </c>
      <c r="B9" s="32" t="inlineStr">
        <is>
          <t>Displays key metrics (total sales, total tax collected, transaction count, average rate) plus a bar chart of sales by state and a pie chart of tax collected by state, all built from SUMIF and COUNTIF formulas.</t>
        </is>
      </c>
    </row>
    <row r="10" ht="42" customHeight="1">
      <c r="A10" s="29" t="inlineStr">
        <is>
          <t>Editable Cells</t>
        </is>
      </c>
      <c r="B10" s="30" t="inlineStr">
        <is>
          <t>Cells shaded pale yellow (Sale Amount) are meant for manual data entry. All other calculated cells update automatically and should not be overwritten.</t>
        </is>
      </c>
    </row>
    <row r="11" ht="42" customHeight="1">
      <c r="A11" s="31" t="inlineStr">
        <is>
          <t>Filing Frequency</t>
        </is>
      </c>
      <c r="B11" s="32" t="inlineStr">
        <is>
          <t>Reflects how often each state typically requires sales tax filing (Monthly or Quarterly). Confirm current requirements with each state's Department of Revenue before filing.</t>
        </is>
      </c>
    </row>
    <row r="12" ht="42" customHeight="1">
      <c r="A12" s="29" t="inlineStr">
        <is>
          <t>Record Keeping</t>
        </is>
      </c>
      <c r="B12" s="30" t="inlineStr">
        <is>
          <t>Retain supporting documentation (invoices, exemption certificates) for at least 3-4 years in case of a state sales tax audit.</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2026-07-14T14:56:01Z</dcterms:created>
  <dcterms:modified xmlns:dcterms="http://purl.org/dc/terms/" xmlns:xsi="http://www.w3.org/2001/XMLSchema-instance" xsi:type="dcterms:W3CDTF">2026-07-14T14:56:01Z</dcterms:modified>
</cp:coreProperties>
</file>