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099-NEC Log" sheetId="1" state="visible" r:id="rId1"/>
    <sheet xmlns:r="http://schemas.openxmlformats.org/officeDocument/2006/relationships" name="Summary Dashboa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&quot;$&quot;#,##0.00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b val="1"/>
      <sz val="11"/>
    </font>
    <font>
      <b val="1"/>
      <color rgb="000F766E"/>
      <sz val="11"/>
    </font>
    <font>
      <name val="Calibri"/>
      <b val="1"/>
      <sz val="10"/>
    </font>
    <font>
      <name val="Calibri"/>
      <b val="1"/>
      <color rgb="000F766E"/>
      <sz val="10"/>
    </font>
    <font>
      <b val="1"/>
      <color rgb="00FFFFFF"/>
      <sz val="10"/>
    </font>
    <font>
      <b val="1"/>
      <sz val="10"/>
    </font>
    <font>
      <sz val="10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0F766E"/>
      </patternFill>
    </fill>
    <fill>
      <patternFill patternType="solid">
        <fgColor rgb="0014B8A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165" fontId="4" fillId="6" borderId="1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165" fontId="6" fillId="4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165" fontId="6" fillId="5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1" fontId="6" fillId="4" borderId="1" applyAlignment="1" pivotButton="0" quotePrefix="0" xfId="0">
      <alignment horizontal="center" vertical="center"/>
    </xf>
    <xf numFmtId="1" fontId="6" fillId="5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9" fillId="5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  <xf numFmtId="0" fontId="0" fillId="0" borderId="4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Gross Income by Quarter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Dashboard'!E3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'Summary Dashboard'!$D$4:$D$7</f>
            </numRef>
          </cat>
          <val>
            <numRef>
              <f>'Summary Dashboard'!$E$4:$E$7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Income by Service Category</a:t>
            </a:r>
          </a:p>
        </rich>
      </tx>
    </title>
    <plotArea>
      <pieChart>
        <varyColors val="1"/>
        <ser>
          <idx val="0"/>
          <order val="0"/>
          <tx>
            <strRef>
              <f>'Summary Dashboard'!E10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Dashboard'!$D$11:$D$19</f>
            </numRef>
          </cat>
          <val>
            <numRef>
              <f>'Summary Dashboard'!$E$11:$E$19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13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6" customWidth="1" min="3" max="3"/>
    <col width="16" customWidth="1" min="4" max="4"/>
    <col width="12" customWidth="1" min="5" max="5"/>
    <col width="24" customWidth="1" min="6" max="6"/>
    <col width="12" customWidth="1" min="7" max="7"/>
    <col width="16" customWidth="1" min="8" max="8"/>
    <col width="18" customWidth="1" min="9" max="9"/>
    <col width="20" customWidth="1" min="10" max="10"/>
    <col width="16" customWidth="1" min="11" max="11"/>
    <col width="10" customWidth="1" min="12" max="12"/>
    <col width="18" customWidth="1" min="13" max="13"/>
    <col width="12" customWidth="1" min="14" max="14"/>
    <col width="28" customWidth="1" min="15" max="15"/>
  </cols>
  <sheetData>
    <row r="1" ht="30" customHeight="1">
      <c r="A1" s="1" t="inlineStr">
        <is>
          <t>1099-NEC Income Tracker — 2026</t>
        </is>
      </c>
    </row>
    <row r="2">
      <c r="A2" s="2" t="inlineStr">
        <is>
          <t>Payment Date</t>
        </is>
      </c>
      <c r="B2" s="2" t="inlineStr">
        <is>
          <t>Client Name</t>
        </is>
      </c>
      <c r="C2" s="2" t="inlineStr">
        <is>
          <t>Client EIN/Last 4</t>
        </is>
      </c>
      <c r="D2" s="2" t="inlineStr">
        <is>
          <t>Client City</t>
        </is>
      </c>
      <c r="E2" s="2" t="inlineStr">
        <is>
          <t>Client State</t>
        </is>
      </c>
      <c r="F2" s="2" t="inlineStr">
        <is>
          <t>Service Category</t>
        </is>
      </c>
      <c r="G2" s="2" t="inlineStr">
        <is>
          <t>Invoice #</t>
        </is>
      </c>
      <c r="H2" s="2" t="inlineStr">
        <is>
          <t>Payment Method</t>
        </is>
      </c>
      <c r="I2" s="2" t="inlineStr">
        <is>
          <t>Gross Payment ($)</t>
        </is>
      </c>
      <c r="J2" s="2" t="inlineStr">
        <is>
          <t>Business Expenses ($)</t>
        </is>
      </c>
      <c r="K2" s="2" t="inlineStr">
        <is>
          <t>Net Income ($)</t>
        </is>
      </c>
      <c r="L2" s="2" t="inlineStr">
        <is>
          <t>Quarter</t>
        </is>
      </c>
      <c r="M2" s="2" t="inlineStr">
        <is>
          <t>1099-NEC Received?</t>
        </is>
      </c>
      <c r="N2" s="2" t="inlineStr">
        <is>
          <t>Taxable?</t>
        </is>
      </c>
      <c r="O2" s="2" t="inlineStr">
        <is>
          <t>Notes</t>
        </is>
      </c>
    </row>
    <row r="3">
      <c r="A3" s="3" t="inlineStr">
        <is>
          <t>01/15/2026</t>
        </is>
      </c>
      <c r="B3" s="4" t="inlineStr">
        <is>
          <t>Michael Johnson</t>
        </is>
      </c>
      <c r="C3" s="5" t="inlineStr">
        <is>
          <t>4782</t>
        </is>
      </c>
      <c r="D3" s="4" t="inlineStr">
        <is>
          <t>Austin</t>
        </is>
      </c>
      <c r="E3" s="5" t="inlineStr">
        <is>
          <t>TX</t>
        </is>
      </c>
      <c r="F3" s="4" t="inlineStr">
        <is>
          <t>Consulting</t>
        </is>
      </c>
      <c r="G3" s="4" t="inlineStr">
        <is>
          <t>INV-001</t>
        </is>
      </c>
      <c r="H3" s="5" t="inlineStr">
        <is>
          <t>ACH</t>
        </is>
      </c>
      <c r="I3" s="6" t="n">
        <v>2450</v>
      </c>
      <c r="J3" s="6" t="n">
        <v>180</v>
      </c>
      <c r="K3" s="7">
        <f>IF(I3="","",I3-J3)</f>
        <v/>
      </c>
      <c r="L3" s="8">
        <f>"Q"&amp;ROUNDUP(MONTH(A3)/3,0)</f>
        <v/>
      </c>
      <c r="M3" s="5" t="inlineStr">
        <is>
          <t>Yes</t>
        </is>
      </c>
      <c r="N3" s="8">
        <f>IF(I3&gt;0,"Yes","No")</f>
        <v/>
      </c>
      <c r="O3" s="4" t="inlineStr">
        <is>
          <t>Quarterly rate agreed</t>
        </is>
      </c>
    </row>
    <row r="4">
      <c r="A4" s="3" t="inlineStr">
        <is>
          <t>01/28/2026</t>
        </is>
      </c>
      <c r="B4" s="4" t="inlineStr">
        <is>
          <t>Jennifer Smith</t>
        </is>
      </c>
      <c r="C4" s="5" t="inlineStr">
        <is>
          <t>3391</t>
        </is>
      </c>
      <c r="D4" s="4" t="inlineStr">
        <is>
          <t>Denver</t>
        </is>
      </c>
      <c r="E4" s="5" t="inlineStr">
        <is>
          <t>CO</t>
        </is>
      </c>
      <c r="F4" s="4" t="inlineStr">
        <is>
          <t>Design Work</t>
        </is>
      </c>
      <c r="G4" s="4" t="inlineStr">
        <is>
          <t>INV-002</t>
        </is>
      </c>
      <c r="H4" s="5" t="inlineStr">
        <is>
          <t>Check</t>
        </is>
      </c>
      <c r="I4" s="6" t="n">
        <v>1800</v>
      </c>
      <c r="J4" s="6" t="n">
        <v>95</v>
      </c>
      <c r="K4" s="9">
        <f>IF(I4="","",I4-J4)</f>
        <v/>
      </c>
      <c r="L4" s="10">
        <f>"Q"&amp;ROUNDUP(MONTH(A4)/3,0)</f>
        <v/>
      </c>
      <c r="M4" s="5" t="inlineStr">
        <is>
          <t>Yes</t>
        </is>
      </c>
      <c r="N4" s="10">
        <f>IF(I4&gt;0,"Yes","No")</f>
        <v/>
      </c>
      <c r="O4" s="4" t="inlineStr">
        <is>
          <t>Logo &amp; branding package</t>
        </is>
      </c>
    </row>
    <row r="5">
      <c r="A5" s="3" t="inlineStr">
        <is>
          <t>02/10/2026</t>
        </is>
      </c>
      <c r="B5" s="4" t="inlineStr">
        <is>
          <t>James Wilson</t>
        </is>
      </c>
      <c r="C5" s="5" t="inlineStr">
        <is>
          <t>6654</t>
        </is>
      </c>
      <c r="D5" s="4" t="inlineStr">
        <is>
          <t>Columbus</t>
        </is>
      </c>
      <c r="E5" s="5" t="inlineStr">
        <is>
          <t>OH</t>
        </is>
      </c>
      <c r="F5" s="4" t="inlineStr">
        <is>
          <t>Copywriting</t>
        </is>
      </c>
      <c r="G5" s="4" t="inlineStr">
        <is>
          <t>INV-003</t>
        </is>
      </c>
      <c r="H5" s="5" t="inlineStr">
        <is>
          <t>ACH</t>
        </is>
      </c>
      <c r="I5" s="6" t="n">
        <v>3200</v>
      </c>
      <c r="J5" s="6" t="n">
        <v>240</v>
      </c>
      <c r="K5" s="7">
        <f>IF(I5="","",I5-J5)</f>
        <v/>
      </c>
      <c r="L5" s="8">
        <f>"Q"&amp;ROUNDUP(MONTH(A5)/3,0)</f>
        <v/>
      </c>
      <c r="M5" s="5" t="inlineStr">
        <is>
          <t>Yes</t>
        </is>
      </c>
      <c r="N5" s="8">
        <f>IF(I5&gt;0,"Yes","No")</f>
        <v/>
      </c>
      <c r="O5" s="4" t="inlineStr">
        <is>
          <t>Blog content Q1</t>
        </is>
      </c>
    </row>
    <row r="6">
      <c r="A6" s="3" t="inlineStr">
        <is>
          <t>03/05/2026</t>
        </is>
      </c>
      <c r="B6" s="4" t="inlineStr">
        <is>
          <t>Emily Davis</t>
        </is>
      </c>
      <c r="C6" s="5" t="inlineStr">
        <is>
          <t>8821</t>
        </is>
      </c>
      <c r="D6" s="4" t="inlineStr">
        <is>
          <t>Phoenix</t>
        </is>
      </c>
      <c r="E6" s="5" t="inlineStr">
        <is>
          <t>AZ</t>
        </is>
      </c>
      <c r="F6" s="4" t="inlineStr">
        <is>
          <t>Bookkeeping</t>
        </is>
      </c>
      <c r="G6" s="4" t="inlineStr">
        <is>
          <t>INV-004</t>
        </is>
      </c>
      <c r="H6" s="5" t="inlineStr">
        <is>
          <t>Direct Dep</t>
        </is>
      </c>
      <c r="I6" s="6" t="n">
        <v>1650</v>
      </c>
      <c r="J6" s="6" t="n">
        <v>75</v>
      </c>
      <c r="K6" s="9">
        <f>IF(I6="","",I6-J6)</f>
        <v/>
      </c>
      <c r="L6" s="10">
        <f>"Q"&amp;ROUNDUP(MONTH(A6)/3,0)</f>
        <v/>
      </c>
      <c r="M6" s="5" t="inlineStr">
        <is>
          <t>No</t>
        </is>
      </c>
      <c r="N6" s="10">
        <f>IF(I6&gt;0,"Yes","No")</f>
        <v/>
      </c>
      <c r="O6" s="4" t="inlineStr">
        <is>
          <t>Awaiting 1099 form</t>
        </is>
      </c>
    </row>
    <row r="7">
      <c r="A7" s="3" t="inlineStr">
        <is>
          <t>04/14/2026</t>
        </is>
      </c>
      <c r="B7" s="4" t="inlineStr">
        <is>
          <t>David Brown</t>
        </is>
      </c>
      <c r="C7" s="5" t="inlineStr">
        <is>
          <t>2247</t>
        </is>
      </c>
      <c r="D7" s="4" t="inlineStr">
        <is>
          <t>Atlanta</t>
        </is>
      </c>
      <c r="E7" s="5" t="inlineStr">
        <is>
          <t>GA</t>
        </is>
      </c>
      <c r="F7" s="4" t="inlineStr">
        <is>
          <t>Web Development</t>
        </is>
      </c>
      <c r="G7" s="4" t="inlineStr">
        <is>
          <t>INV-005</t>
        </is>
      </c>
      <c r="H7" s="5" t="inlineStr">
        <is>
          <t>ACH</t>
        </is>
      </c>
      <c r="I7" s="6" t="n">
        <v>4800</v>
      </c>
      <c r="J7" s="6" t="n">
        <v>410</v>
      </c>
      <c r="K7" s="7">
        <f>IF(I7="","",I7-J7)</f>
        <v/>
      </c>
      <c r="L7" s="8">
        <f>"Q"&amp;ROUNDUP(MONTH(A7)/3,0)</f>
        <v/>
      </c>
      <c r="M7" s="5" t="inlineStr">
        <is>
          <t>Yes</t>
        </is>
      </c>
      <c r="N7" s="8">
        <f>IF(I7&gt;0,"Yes","No")</f>
        <v/>
      </c>
      <c r="O7" s="4" t="inlineStr">
        <is>
          <t>E-commerce site rebuild</t>
        </is>
      </c>
    </row>
    <row r="8">
      <c r="A8" s="3" t="inlineStr">
        <is>
          <t>05/09/2026</t>
        </is>
      </c>
      <c r="B8" s="4" t="inlineStr">
        <is>
          <t>Sarah Miller</t>
        </is>
      </c>
      <c r="C8" s="5" t="inlineStr">
        <is>
          <t>9934</t>
        </is>
      </c>
      <c r="D8" s="4" t="inlineStr">
        <is>
          <t>Seattle</t>
        </is>
      </c>
      <c r="E8" s="5" t="inlineStr">
        <is>
          <t>WA</t>
        </is>
      </c>
      <c r="F8" s="4" t="inlineStr">
        <is>
          <t>Marketing Strategy</t>
        </is>
      </c>
      <c r="G8" s="4" t="inlineStr">
        <is>
          <t>INV-006</t>
        </is>
      </c>
      <c r="H8" s="5" t="inlineStr">
        <is>
          <t>Check</t>
        </is>
      </c>
      <c r="I8" s="6" t="n">
        <v>2100</v>
      </c>
      <c r="J8" s="6" t="n">
        <v>130</v>
      </c>
      <c r="K8" s="9">
        <f>IF(I8="","",I8-J8)</f>
        <v/>
      </c>
      <c r="L8" s="10">
        <f>"Q"&amp;ROUNDUP(MONTH(A8)/3,0)</f>
        <v/>
      </c>
      <c r="M8" s="5" t="inlineStr">
        <is>
          <t>Yes</t>
        </is>
      </c>
      <c r="N8" s="10">
        <f>IF(I8&gt;0,"Yes","No")</f>
        <v/>
      </c>
      <c r="O8" s="4" t="inlineStr">
        <is>
          <t>Q2 campaign planning</t>
        </is>
      </c>
    </row>
    <row r="9">
      <c r="A9" s="3" t="inlineStr">
        <is>
          <t>06/18/2026</t>
        </is>
      </c>
      <c r="B9" s="4" t="inlineStr">
        <is>
          <t>Robert Garcia</t>
        </is>
      </c>
      <c r="C9" s="5" t="inlineStr">
        <is>
          <t>5563</t>
        </is>
      </c>
      <c r="D9" s="4" t="inlineStr">
        <is>
          <t>Nashville</t>
        </is>
      </c>
      <c r="E9" s="5" t="inlineStr">
        <is>
          <t>TN</t>
        </is>
      </c>
      <c r="F9" s="4" t="inlineStr">
        <is>
          <t>Video Editing</t>
        </is>
      </c>
      <c r="G9" s="4" t="inlineStr">
        <is>
          <t>INV-007</t>
        </is>
      </c>
      <c r="H9" s="5" t="inlineStr">
        <is>
          <t>PayPal</t>
        </is>
      </c>
      <c r="I9" s="6" t="n">
        <v>2750</v>
      </c>
      <c r="J9" s="6" t="n">
        <v>220</v>
      </c>
      <c r="K9" s="7">
        <f>IF(I9="","",I9-J9)</f>
        <v/>
      </c>
      <c r="L9" s="8">
        <f>"Q"&amp;ROUNDUP(MONTH(A9)/3,0)</f>
        <v/>
      </c>
      <c r="M9" s="5" t="inlineStr">
        <is>
          <t>No</t>
        </is>
      </c>
      <c r="N9" s="8">
        <f>IF(I9&gt;0,"Yes","No")</f>
        <v/>
      </c>
      <c r="O9" s="4" t="inlineStr">
        <is>
          <t>Follow up for 1099</t>
        </is>
      </c>
    </row>
    <row r="10">
      <c r="A10" s="3" t="inlineStr">
        <is>
          <t>07/22/2026</t>
        </is>
      </c>
      <c r="B10" s="4" t="inlineStr">
        <is>
          <t>Ashley Martinez</t>
        </is>
      </c>
      <c r="C10" s="5" t="inlineStr">
        <is>
          <t>7712</t>
        </is>
      </c>
      <c r="D10" s="4" t="inlineStr">
        <is>
          <t>Charlotte</t>
        </is>
      </c>
      <c r="E10" s="5" t="inlineStr">
        <is>
          <t>NC</t>
        </is>
      </c>
      <c r="F10" s="4" t="inlineStr">
        <is>
          <t>Social Media Management</t>
        </is>
      </c>
      <c r="G10" s="4" t="inlineStr">
        <is>
          <t>INV-008</t>
        </is>
      </c>
      <c r="H10" s="5" t="inlineStr">
        <is>
          <t>ACH</t>
        </is>
      </c>
      <c r="I10" s="6" t="n">
        <v>1950</v>
      </c>
      <c r="J10" s="6" t="n">
        <v>110</v>
      </c>
      <c r="K10" s="9">
        <f>IF(I10="","",I10-J10)</f>
        <v/>
      </c>
      <c r="L10" s="10">
        <f>"Q"&amp;ROUNDUP(MONTH(A10)/3,0)</f>
        <v/>
      </c>
      <c r="M10" s="5" t="inlineStr">
        <is>
          <t>Yes</t>
        </is>
      </c>
      <c r="N10" s="10">
        <f>IF(I10&gt;0,"Yes","No")</f>
        <v/>
      </c>
      <c r="O10" s="4" t="inlineStr">
        <is>
          <t>Monthly retainer</t>
        </is>
      </c>
    </row>
    <row r="11">
      <c r="A11" s="3" t="inlineStr">
        <is>
          <t>08/30/2026</t>
        </is>
      </c>
      <c r="B11" s="4" t="inlineStr">
        <is>
          <t>Christopher Anderson</t>
        </is>
      </c>
      <c r="C11" s="5" t="inlineStr">
        <is>
          <t>1198</t>
        </is>
      </c>
      <c r="D11" s="4" t="inlineStr">
        <is>
          <t>Dallas</t>
        </is>
      </c>
      <c r="E11" s="5" t="inlineStr">
        <is>
          <t>TX</t>
        </is>
      </c>
      <c r="F11" s="4" t="inlineStr">
        <is>
          <t>Project Management</t>
        </is>
      </c>
      <c r="G11" s="4" t="inlineStr">
        <is>
          <t>INV-009</t>
        </is>
      </c>
      <c r="H11" s="5" t="inlineStr">
        <is>
          <t>Direct Dep</t>
        </is>
      </c>
      <c r="I11" s="6" t="n">
        <v>5100</v>
      </c>
      <c r="J11" s="6" t="n">
        <v>365</v>
      </c>
      <c r="K11" s="7">
        <f>IF(I11="","",I11-J11)</f>
        <v/>
      </c>
      <c r="L11" s="8">
        <f>"Q"&amp;ROUNDUP(MONTH(A11)/3,0)</f>
        <v/>
      </c>
      <c r="M11" s="5" t="inlineStr">
        <is>
          <t>Yes</t>
        </is>
      </c>
      <c r="N11" s="8">
        <f>IF(I11&gt;0,"Yes","No")</f>
        <v/>
      </c>
      <c r="O11" s="4" t="inlineStr">
        <is>
          <t>Enterprise project lead</t>
        </is>
      </c>
    </row>
    <row r="12"/>
    <row r="13">
      <c r="H13" s="11" t="inlineStr">
        <is>
          <t>TOTALS</t>
        </is>
      </c>
      <c r="I13" s="12">
        <f>SUM(I3:I11)</f>
        <v/>
      </c>
      <c r="J13" s="12">
        <f>SUM(J3:J11)</f>
        <v/>
      </c>
      <c r="K13" s="12">
        <f>SUM(K3:K11)</f>
        <v/>
      </c>
    </row>
  </sheetData>
  <mergeCells count="1">
    <mergeCell ref="A1:O1"/>
  </mergeCells>
  <conditionalFormatting sqref="M3:M11">
    <cfRule type="expression" priority="1" dxfId="0" stopIfTrue="1">
      <formula>M3="No"</formula>
    </cfRule>
  </conditionalFormatting>
  <conditionalFormatting sqref="K3:K11">
    <cfRule type="expression" priority="2" dxfId="1" stopIfTrue="0">
      <formula>K3&gt;0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26" customWidth="1" min="4" max="4"/>
    <col width="20" customWidth="1" min="5" max="5"/>
    <col width="18" customWidth="1" min="6" max="6"/>
  </cols>
  <sheetData>
    <row r="1" ht="32" customHeight="1">
      <c r="A1" s="1" t="inlineStr">
        <is>
          <t>Summary Dashboard — 1099-NEC Income Tracker 2026</t>
        </is>
      </c>
    </row>
    <row r="2" ht="22" customHeight="1">
      <c r="A2" s="13" t="inlineStr">
        <is>
          <t>KEY METRICS</t>
        </is>
      </c>
      <c r="D2" s="13" t="inlineStr">
        <is>
          <t>INCOME BY QUARTER</t>
        </is>
      </c>
    </row>
    <row r="3" ht="20" customHeight="1">
      <c r="A3" s="14" t="inlineStr">
        <is>
          <t>Total Gross Income</t>
        </is>
      </c>
      <c r="B3" s="15">
        <f>SUM('1099-NEC Log'!I3:I11)</f>
        <v/>
      </c>
      <c r="D3" s="16" t="inlineStr">
        <is>
          <t>Quarter</t>
        </is>
      </c>
      <c r="E3" s="16" t="inlineStr">
        <is>
          <t>Gross Income</t>
        </is>
      </c>
      <c r="F3" s="16" t="inlineStr">
        <is>
          <t>Net Income</t>
        </is>
      </c>
    </row>
    <row r="4" ht="20" customHeight="1">
      <c r="A4" s="17" t="inlineStr">
        <is>
          <t>Total Business Expenses</t>
        </is>
      </c>
      <c r="B4" s="18">
        <f>SUM('1099-NEC Log'!J3:J11)</f>
        <v/>
      </c>
      <c r="D4" s="19" t="inlineStr">
        <is>
          <t>Q1</t>
        </is>
      </c>
      <c r="E4" s="7">
        <f>SUMIF('1099-NEC Log'!L3:L11,"Q1",'1099-NEC Log'!I3:I11)</f>
        <v/>
      </c>
      <c r="F4" s="7">
        <f>SUMIF('1099-NEC Log'!L3:L11,"Q1",'1099-NEC Log'!K3:K11)</f>
        <v/>
      </c>
    </row>
    <row r="5" ht="20" customHeight="1">
      <c r="A5" s="14" t="inlineStr">
        <is>
          <t>Total Net Income</t>
        </is>
      </c>
      <c r="B5" s="15">
        <f>SUM('1099-NEC Log'!K3:K11)</f>
        <v/>
      </c>
      <c r="D5" s="20" t="inlineStr">
        <is>
          <t>Q2</t>
        </is>
      </c>
      <c r="E5" s="9">
        <f>SUMIF('1099-NEC Log'!L3:L11,"Q2",'1099-NEC Log'!I3:I11)</f>
        <v/>
      </c>
      <c r="F5" s="9">
        <f>SUMIF('1099-NEC Log'!L3:L11,"Q2",'1099-NEC Log'!K3:K11)</f>
        <v/>
      </c>
    </row>
    <row r="6" ht="20" customHeight="1">
      <c r="A6" s="17" t="inlineStr">
        <is>
          <t>Average Payment Amount</t>
        </is>
      </c>
      <c r="B6" s="18">
        <f>IFERROR(AVERAGE('1099-NEC Log'!I3:I11),0)</f>
        <v/>
      </c>
      <c r="D6" s="19" t="inlineStr">
        <is>
          <t>Q3</t>
        </is>
      </c>
      <c r="E6" s="7">
        <f>SUMIF('1099-NEC Log'!L3:L11,"Q3",'1099-NEC Log'!I3:I11)</f>
        <v/>
      </c>
      <c r="F6" s="7">
        <f>SUMIF('1099-NEC Log'!L3:L11,"Q3",'1099-NEC Log'!K3:K11)</f>
        <v/>
      </c>
    </row>
    <row r="7" ht="20" customHeight="1">
      <c r="A7" s="14" t="inlineStr">
        <is>
          <t>Number of Payments</t>
        </is>
      </c>
      <c r="B7" s="21">
        <f>COUNT('1099-NEC Log'!I3:I11)</f>
        <v/>
      </c>
      <c r="D7" s="20" t="inlineStr">
        <is>
          <t>Q4</t>
        </is>
      </c>
      <c r="E7" s="9">
        <f>SUMIF('1099-NEC Log'!L3:L11,"Q4",'1099-NEC Log'!I3:I11)</f>
        <v/>
      </c>
      <c r="F7" s="9">
        <f>SUMIF('1099-NEC Log'!L3:L11,"Q4",'1099-NEC Log'!K3:K11)</f>
        <v/>
      </c>
    </row>
    <row r="8" ht="20" customHeight="1">
      <c r="A8" s="17" t="inlineStr">
        <is>
          <t>Number of Clients</t>
        </is>
      </c>
      <c r="B8" s="22">
        <f>COUNTA('1099-NEC Log'!B3:B11)</f>
        <v/>
      </c>
    </row>
    <row r="9" ht="22" customHeight="1">
      <c r="A9" s="14" t="inlineStr">
        <is>
          <t>Missing 1099s (Review)</t>
        </is>
      </c>
      <c r="B9" s="21">
        <f>COUNTIF('1099-NEC Log'!M3:M11,"No")</f>
        <v/>
      </c>
      <c r="D9" s="13" t="inlineStr">
        <is>
          <t>INCOME BY SERVICE CATEGORY</t>
        </is>
      </c>
    </row>
    <row r="10" ht="20" customHeight="1">
      <c r="A10" s="17" t="inlineStr">
        <is>
          <t>Est. Self-Employment Tax (15.3%)</t>
        </is>
      </c>
      <c r="B10" s="18">
        <f>IFERROR(SUM('1099-NEC Log'!K3:K11)*0.153,0)</f>
        <v/>
      </c>
      <c r="D10" s="16" t="inlineStr">
        <is>
          <t>Category</t>
        </is>
      </c>
      <c r="E10" s="16" t="inlineStr">
        <is>
          <t>Gross Income</t>
        </is>
      </c>
    </row>
    <row r="11" ht="18" customHeight="1">
      <c r="A11" s="14" t="inlineStr">
        <is>
          <t>Est. Quarterly Set-Aside (25%)</t>
        </is>
      </c>
      <c r="B11" s="15">
        <f>IFERROR(SUM('1099-NEC Log'!K3:K11)*0.25,0)</f>
        <v/>
      </c>
      <c r="D11" s="23" t="inlineStr">
        <is>
          <t>Consulting</t>
        </is>
      </c>
      <c r="E11" s="7">
        <f>SUMIF('1099-NEC Log'!F3:F11,D11,'1099-NEC Log'!I3:I11)</f>
        <v/>
      </c>
    </row>
    <row r="12" ht="18" customHeight="1">
      <c r="D12" s="24" t="inlineStr">
        <is>
          <t>Design Work</t>
        </is>
      </c>
      <c r="E12" s="9">
        <f>SUMIF('1099-NEC Log'!F3:F11,D12,'1099-NEC Log'!I3:I11)</f>
        <v/>
      </c>
    </row>
    <row r="13" ht="18" customHeight="1">
      <c r="D13" s="23" t="inlineStr">
        <is>
          <t>Copywriting</t>
        </is>
      </c>
      <c r="E13" s="7">
        <f>SUMIF('1099-NEC Log'!F3:F11,D13,'1099-NEC Log'!I3:I11)</f>
        <v/>
      </c>
    </row>
    <row r="14" ht="18" customHeight="1">
      <c r="D14" s="24" t="inlineStr">
        <is>
          <t>Bookkeeping</t>
        </is>
      </c>
      <c r="E14" s="9">
        <f>SUMIF('1099-NEC Log'!F3:F11,D14,'1099-NEC Log'!I3:I11)</f>
        <v/>
      </c>
    </row>
    <row r="15" ht="18" customHeight="1">
      <c r="D15" s="23" t="inlineStr">
        <is>
          <t>Web Development</t>
        </is>
      </c>
      <c r="E15" s="7">
        <f>SUMIF('1099-NEC Log'!F3:F11,D15,'1099-NEC Log'!I3:I11)</f>
        <v/>
      </c>
    </row>
    <row r="16" ht="18" customHeight="1">
      <c r="D16" s="24" t="inlineStr">
        <is>
          <t>Marketing Strategy</t>
        </is>
      </c>
      <c r="E16" s="9">
        <f>SUMIF('1099-NEC Log'!F3:F11,D16,'1099-NEC Log'!I3:I11)</f>
        <v/>
      </c>
    </row>
    <row r="17" ht="18" customHeight="1">
      <c r="D17" s="23" t="inlineStr">
        <is>
          <t>Video Editing</t>
        </is>
      </c>
      <c r="E17" s="7">
        <f>SUMIF('1099-NEC Log'!F3:F11,D17,'1099-NEC Log'!I3:I11)</f>
        <v/>
      </c>
    </row>
    <row r="18" ht="18" customHeight="1">
      <c r="D18" s="24" t="inlineStr">
        <is>
          <t>Social Media Management</t>
        </is>
      </c>
      <c r="E18" s="9">
        <f>SUMIF('1099-NEC Log'!F3:F11,D18,'1099-NEC Log'!I3:I11)</f>
        <v/>
      </c>
    </row>
    <row r="19" ht="18" customHeight="1">
      <c r="D19" s="23" t="inlineStr">
        <is>
          <t>Project Management</t>
        </is>
      </c>
      <c r="E19" s="7">
        <f>SUMIF('1099-NEC Log'!F3:F11,D19,'1099-NEC Log'!I3:I11)</f>
        <v/>
      </c>
    </row>
  </sheetData>
  <mergeCells count="4">
    <mergeCell ref="A1:F1"/>
    <mergeCell ref="A2:B2"/>
    <mergeCell ref="D2:F2"/>
    <mergeCell ref="D9:F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70" customWidth="1" min="2" max="2"/>
  </cols>
  <sheetData>
    <row r="1" ht="32" customHeight="1">
      <c r="A1" s="1" t="inlineStr">
        <is>
          <t>Instructions &amp; IRS Reference Guide — 1099-NEC Income Tracker</t>
        </is>
      </c>
    </row>
    <row r="2" ht="36" customHeight="1">
      <c r="A2" s="25" t="inlineStr">
        <is>
          <t>OVERVIEW</t>
        </is>
      </c>
      <c r="B2" s="30" t="n"/>
    </row>
    <row r="3" ht="36" customHeight="1">
      <c r="A3" s="26" t="inlineStr">
        <is>
          <t>Purpose:</t>
        </is>
      </c>
      <c r="B3" s="27" t="inlineStr">
        <is>
          <t>This workbook helps freelancers and independent contractors track 1099-NEC income, business expenses, and prepare for tax filing.</t>
        </is>
      </c>
    </row>
    <row r="4" ht="36" customHeight="1">
      <c r="A4" s="28" t="inlineStr">
        <is>
          <t>Sheets:</t>
        </is>
      </c>
      <c r="B4" s="29" t="inlineStr">
        <is>
          <t>1099-NEC Log: Enter each payment received. Summary Dashboard: Auto-calculated totals and charts. Instructions: This guide.</t>
        </is>
      </c>
    </row>
    <row r="5" ht="36" customHeight="1">
      <c r="A5" s="25" t="inlineStr">
        <is>
          <t>HOW TO USE — 1099-NEC LOG</t>
        </is>
      </c>
      <c r="B5" s="30" t="n"/>
    </row>
    <row r="6" ht="36" customHeight="1">
      <c r="A6" s="28" t="inlineStr">
        <is>
          <t>Payment Date:</t>
        </is>
      </c>
      <c r="B6" s="29" t="inlineStr">
        <is>
          <t>Enter the date you received payment in MM/DD/YYYY format.</t>
        </is>
      </c>
    </row>
    <row r="7" ht="36" customHeight="1">
      <c r="A7" s="26" t="inlineStr">
        <is>
          <t>Client Name:</t>
        </is>
      </c>
      <c r="B7" s="27" t="inlineStr">
        <is>
          <t>Full legal name or business name of the payer.</t>
        </is>
      </c>
    </row>
    <row r="8" ht="36" customHeight="1">
      <c r="A8" s="28" t="inlineStr">
        <is>
          <t>Client EIN/Last 4:</t>
        </is>
      </c>
      <c r="B8" s="29" t="inlineStr">
        <is>
          <t>Enter the last 4 digits of the payer's EIN (from Box 1 of the 1099-NEC form).</t>
        </is>
      </c>
    </row>
    <row r="9" ht="36" customHeight="1">
      <c r="A9" s="26" t="inlineStr">
        <is>
          <t>Client City/State:</t>
        </is>
      </c>
      <c r="B9" s="27" t="inlineStr">
        <is>
          <t>City and state where the client/payer is located.</t>
        </is>
      </c>
    </row>
    <row r="10" ht="36" customHeight="1">
      <c r="A10" s="28" t="inlineStr">
        <is>
          <t>Service Category:</t>
        </is>
      </c>
      <c r="B10" s="29" t="inlineStr">
        <is>
          <t>Type of work performed (e.g., Consulting, Design Work, Copywriting).</t>
        </is>
      </c>
    </row>
    <row r="11" ht="36" customHeight="1">
      <c r="A11" s="26" t="inlineStr">
        <is>
          <t>Invoice #:</t>
        </is>
      </c>
      <c r="B11" s="27" t="inlineStr">
        <is>
          <t>Your internal invoice reference number.</t>
        </is>
      </c>
    </row>
    <row r="12" ht="36" customHeight="1">
      <c r="A12" s="28" t="inlineStr">
        <is>
          <t>Payment Method:</t>
        </is>
      </c>
      <c r="B12" s="29" t="inlineStr">
        <is>
          <t>ACH, Check, Direct Deposit, PayPal, etc.</t>
        </is>
      </c>
    </row>
    <row r="13" ht="36" customHeight="1">
      <c r="A13" s="26" t="inlineStr">
        <is>
          <t>Gross Payment ($):</t>
        </is>
      </c>
      <c r="B13" s="27" t="inlineStr">
        <is>
          <t>Total amount received before any deductions. This is the Box 1 amount from the 1099-NEC.</t>
        </is>
      </c>
    </row>
    <row r="14" ht="36" customHeight="1">
      <c r="A14" s="28" t="inlineStr">
        <is>
          <t>Business Expenses ($):</t>
        </is>
      </c>
      <c r="B14" s="29" t="inlineStr">
        <is>
          <t>Deductible expenses directly related to this payment/project.</t>
        </is>
      </c>
    </row>
    <row r="15" ht="36" customHeight="1">
      <c r="A15" s="26" t="inlineStr">
        <is>
          <t>Net Income ($):</t>
        </is>
      </c>
      <c r="B15" s="27" t="inlineStr">
        <is>
          <t>Auto-calculated: Gross Payment minus Business Expenses.</t>
        </is>
      </c>
    </row>
    <row r="16" ht="36" customHeight="1">
      <c r="A16" s="28" t="inlineStr">
        <is>
          <t>Quarter:</t>
        </is>
      </c>
      <c r="B16" s="29" t="inlineStr">
        <is>
          <t>Auto-calculated based on payment date (Q1=Jan-Mar, Q2=Apr-Jun, Q3=Jul-Sep, Q4=Oct-Dec).</t>
        </is>
      </c>
    </row>
    <row r="17" ht="36" customHeight="1">
      <c r="A17" s="26" t="inlineStr">
        <is>
          <t>1099-NEC Received?:</t>
        </is>
      </c>
      <c r="B17" s="27" t="inlineStr">
        <is>
          <t>Enter Yes if you have received the 1099-NEC form from this client; No if pending.</t>
        </is>
      </c>
    </row>
    <row r="18" ht="36" customHeight="1">
      <c r="A18" s="28" t="inlineStr">
        <is>
          <t>Taxable?:</t>
        </is>
      </c>
      <c r="B18" s="29" t="inlineStr">
        <is>
          <t>Auto-calculated: Yes if Gross Payment &gt; $0.</t>
        </is>
      </c>
    </row>
    <row r="19" ht="36" customHeight="1">
      <c r="A19" s="26" t="inlineStr">
        <is>
          <t>Notes:</t>
        </is>
      </c>
      <c r="B19" s="27" t="inlineStr">
        <is>
          <t>Any relevant notes: contract terms, follow-up needed, etc.</t>
        </is>
      </c>
    </row>
    <row r="20" ht="36" customHeight="1">
      <c r="A20" s="25" t="inlineStr">
        <is>
          <t>IRS REFERENCE NOTES</t>
        </is>
      </c>
      <c r="B20" s="30" t="n"/>
    </row>
    <row r="21" ht="36" customHeight="1">
      <c r="A21" s="26" t="inlineStr">
        <is>
          <t>1099-NEC Threshold:</t>
        </is>
      </c>
      <c r="B21" s="27" t="inlineStr">
        <is>
          <t>Payers must issue a 1099-NEC if they paid you $600 or more during the tax year for services. (IRS Pub. 1220)</t>
        </is>
      </c>
    </row>
    <row r="22" ht="36" customHeight="1">
      <c r="A22" s="28" t="inlineStr">
        <is>
          <t>Schedule C:</t>
        </is>
      </c>
      <c r="B22" s="29" t="inlineStr">
        <is>
          <t>Report self-employment income and deductible business expenses on Schedule C (Form 1040).</t>
        </is>
      </c>
    </row>
    <row r="23" ht="36" customHeight="1">
      <c r="A23" s="26" t="inlineStr">
        <is>
          <t>Schedule SE:</t>
        </is>
      </c>
      <c r="B23" s="27" t="inlineStr">
        <is>
          <t>Calculate self-employment tax (15.3% on net earnings) on Schedule SE (Form 1040).</t>
        </is>
      </c>
    </row>
    <row r="24" ht="36" customHeight="1">
      <c r="A24" s="28" t="inlineStr">
        <is>
          <t>Estimated Taxes:</t>
        </is>
      </c>
      <c r="B24" s="29" t="inlineStr">
        <is>
          <t>If you expect to owe $1,000+ in taxes, make quarterly estimated payments using Form 1040-ES. Due dates: April 15, June 16, September 15, January 15.</t>
        </is>
      </c>
    </row>
    <row r="25" ht="36" customHeight="1">
      <c r="A25" s="26" t="inlineStr">
        <is>
          <t>SE Tax Deduction:</t>
        </is>
      </c>
      <c r="B25" s="27" t="inlineStr">
        <is>
          <t>You may deduct half of your self-employment tax on Schedule 1 (Form 1040) as an adjustment to income.</t>
        </is>
      </c>
    </row>
    <row r="26" ht="36" customHeight="1">
      <c r="A26" s="28" t="inlineStr">
        <is>
          <t>Record Retention:</t>
        </is>
      </c>
      <c r="B26" s="29" t="inlineStr">
        <is>
          <t>Retain invoices, bank statements, contracts, and 1099-NEC forms for at least 3 years (IRS recommendation). 6 years if income underreported.</t>
        </is>
      </c>
    </row>
    <row r="27" ht="36" customHeight="1">
      <c r="A27" s="25" t="inlineStr">
        <is>
          <t>COLOR LEGEND</t>
        </is>
      </c>
      <c r="B27" s="30" t="n"/>
    </row>
    <row r="28" ht="36" customHeight="1">
      <c r="A28" s="28" t="inlineStr">
        <is>
          <t>Yellow (Input):</t>
        </is>
      </c>
      <c r="B28" s="29" t="inlineStr">
        <is>
          <t>Pale yellow cells are user-editable input fields.</t>
        </is>
      </c>
    </row>
    <row r="29" ht="36" customHeight="1">
      <c r="A29" s="26" t="inlineStr">
        <is>
          <t>Green (Positive):</t>
        </is>
      </c>
      <c r="B29" s="27" t="inlineStr">
        <is>
          <t>Green shading on Net Income cells indicates a positive value.</t>
        </is>
      </c>
    </row>
    <row r="30" ht="36" customHeight="1">
      <c r="A30" s="28" t="inlineStr">
        <is>
          <t>Red (Alert):</t>
        </is>
      </c>
      <c r="B30" s="29" t="inlineStr">
        <is>
          <t>Red shading on '1099-NEC Received?' = No rows — follow up with the client.</t>
        </is>
      </c>
    </row>
    <row r="31" ht="36" customHeight="1">
      <c r="A31" s="26" t="inlineStr">
        <is>
          <t>Teal (Headers):</t>
        </is>
      </c>
      <c r="B31" s="27" t="inlineStr">
        <is>
          <t>Dark teal section headers are auto-calculated or summary rows — do not edit.</t>
        </is>
      </c>
    </row>
    <row r="32" ht="36" customHeight="1">
      <c r="A32" s="25" t="inlineStr">
        <is>
          <t>DISCLAIMER</t>
        </is>
      </c>
      <c r="B32" s="30" t="n"/>
    </row>
    <row r="33" ht="36" customHeight="1">
      <c r="A33" s="26" t="inlineStr">
        <is>
          <t>Tax Advice:</t>
        </is>
      </c>
      <c r="B33" s="27" t="inlineStr">
        <is>
          <t>This workbook is for record-keeping purposes only. Consult a licensed CPA or tax professional for personalized tax advice. IRS rules may change annually.</t>
        </is>
      </c>
    </row>
  </sheetData>
  <mergeCells count="6">
    <mergeCell ref="A1:B1"/>
    <mergeCell ref="A2:B2"/>
    <mergeCell ref="A5:B5"/>
    <mergeCell ref="A20:B20"/>
    <mergeCell ref="A27:B27"/>
    <mergeCell ref="A32:B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2026-06-19T05:55:54Z</dcterms:created>
  <dcterms:modified xmlns:dcterms="http://purl.org/dc/terms/" xmlns:xsi="http://www.w3.org/2001/XMLSchema-instance" xsi:type="dcterms:W3CDTF">2026-06-19T05:55:54Z</dcterms:modified>
</cp:coreProperties>
</file>